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Z\Сотрудничество с субъектами\Договоры Соглашения\ДОГОВОРНАЯ ДЕЯТЕЛЬНОСТЬ - СУБЪЕКТЫ\Камчатский край\Елизово\"/>
    </mc:Choice>
  </mc:AlternateContent>
  <xr:revisionPtr revIDLastSave="0" documentId="13_ncr:1_{5DBE1DA3-9928-491B-B880-347627C841D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Структура в сравнении" sheetId="2" r:id="rId1"/>
    <sheet name="Меню" sheetId="3" r:id="rId2"/>
    <sheet name="Показатели ХЭХ" sheetId="4" r:id="rId3"/>
    <sheet name="ПВ и ЭЦ" sheetId="5" r:id="rId4"/>
    <sheet name="Себестоимость блюд Росстат" sheetId="13" r:id="rId5"/>
    <sheet name="Себестоимость рациона Росстат" sheetId="14" r:id="rId6"/>
    <sheet name="Выполнение норм" sheetId="12" r:id="rId7"/>
    <sheet name="Обоснование ХЭХ зима" sheetId="7" r:id="rId8"/>
    <sheet name="Обоснование ХЭХ лето" sheetId="8" r:id="rId9"/>
  </sheets>
  <definedNames>
    <definedName name="_xlnm.Print_Area" localSheetId="6">'Выполнение норм'!$A$1:$AA$43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9" i="12" l="1"/>
  <c r="Z28" i="12"/>
  <c r="Z27" i="12"/>
  <c r="Z26" i="12"/>
  <c r="Z25" i="12"/>
  <c r="K55" i="13" l="1"/>
  <c r="K10" i="13"/>
  <c r="I10" i="13"/>
  <c r="G10" i="13"/>
  <c r="E10" i="13"/>
  <c r="C10" i="13"/>
  <c r="K20" i="13"/>
  <c r="I20" i="13"/>
  <c r="G20" i="13"/>
  <c r="E20" i="13"/>
  <c r="K25" i="13"/>
  <c r="I25" i="13"/>
  <c r="G25" i="13"/>
  <c r="E25" i="13"/>
  <c r="C32" i="13"/>
  <c r="K32" i="13"/>
  <c r="I32" i="13"/>
  <c r="G32" i="13"/>
  <c r="E32" i="13"/>
  <c r="K43" i="13"/>
  <c r="I43" i="13"/>
  <c r="G43" i="13"/>
  <c r="E43" i="13"/>
  <c r="K48" i="13"/>
  <c r="I48" i="13"/>
  <c r="G48" i="13"/>
  <c r="E48" i="13"/>
  <c r="I55" i="13"/>
  <c r="G55" i="13"/>
  <c r="E55" i="13"/>
  <c r="K66" i="13"/>
  <c r="I66" i="13"/>
  <c r="G66" i="13"/>
  <c r="E66" i="13"/>
  <c r="K71" i="13"/>
  <c r="I71" i="13"/>
  <c r="G71" i="13"/>
  <c r="E71" i="13"/>
  <c r="K78" i="13"/>
  <c r="I78" i="13"/>
  <c r="G78" i="13"/>
  <c r="E78" i="13"/>
  <c r="K89" i="13"/>
  <c r="I89" i="13"/>
  <c r="G89" i="13"/>
  <c r="E89" i="13"/>
  <c r="C89" i="13"/>
  <c r="C78" i="13"/>
  <c r="C71" i="13"/>
  <c r="C66" i="13"/>
  <c r="C55" i="13"/>
  <c r="C48" i="13"/>
  <c r="C43" i="13"/>
  <c r="C25" i="13"/>
  <c r="C20" i="13"/>
  <c r="E3" i="13"/>
  <c r="K3" i="13"/>
  <c r="I3" i="13"/>
  <c r="G3" i="13"/>
  <c r="C3" i="13"/>
  <c r="G512" i="2"/>
  <c r="G507" i="2"/>
  <c r="G497" i="2"/>
  <c r="G488" i="2"/>
  <c r="G483" i="2"/>
  <c r="G473" i="2"/>
  <c r="G489" i="2" s="1"/>
  <c r="G461" i="2"/>
  <c r="G456" i="2"/>
  <c r="G446" i="2"/>
  <c r="G437" i="2"/>
  <c r="G432" i="2"/>
  <c r="G423" i="2"/>
  <c r="G413" i="2"/>
  <c r="G408" i="2"/>
  <c r="G398" i="2"/>
  <c r="G386" i="2"/>
  <c r="G381" i="2"/>
  <c r="G371" i="2"/>
  <c r="G387" i="2" s="1"/>
  <c r="G361" i="2"/>
  <c r="G356" i="2"/>
  <c r="G346" i="2"/>
  <c r="G362" i="2" s="1"/>
  <c r="G334" i="2"/>
  <c r="G329" i="2"/>
  <c r="G319" i="2"/>
  <c r="G309" i="2"/>
  <c r="G304" i="2"/>
  <c r="G294" i="2"/>
  <c r="G284" i="2"/>
  <c r="G279" i="2"/>
  <c r="G269" i="2"/>
  <c r="G285" i="2" s="1"/>
  <c r="G257" i="2"/>
  <c r="G252" i="2"/>
  <c r="G243" i="2"/>
  <c r="G258" i="2" s="1"/>
  <c r="G234" i="2"/>
  <c r="G229" i="2"/>
  <c r="G219" i="2"/>
  <c r="G208" i="2"/>
  <c r="G203" i="2"/>
  <c r="G193" i="2"/>
  <c r="G183" i="2"/>
  <c r="G178" i="2"/>
  <c r="G169" i="2"/>
  <c r="G184" i="2" s="1"/>
  <c r="G159" i="2"/>
  <c r="G154" i="2"/>
  <c r="G144" i="2"/>
  <c r="G132" i="2"/>
  <c r="G127" i="2"/>
  <c r="G118" i="2"/>
  <c r="G108" i="2"/>
  <c r="G103" i="2"/>
  <c r="G93" i="2"/>
  <c r="G81" i="2"/>
  <c r="G76" i="2"/>
  <c r="G67" i="2"/>
  <c r="G57" i="2"/>
  <c r="G52" i="2"/>
  <c r="G42" i="2"/>
  <c r="G32" i="2"/>
  <c r="G27" i="2"/>
  <c r="G17" i="2"/>
  <c r="G438" i="2" l="1"/>
  <c r="G109" i="2"/>
  <c r="G209" i="2"/>
  <c r="G33" i="2"/>
  <c r="G58" i="2"/>
  <c r="G82" i="2"/>
  <c r="G133" i="2"/>
  <c r="G235" i="2"/>
  <c r="G335" i="2"/>
  <c r="G160" i="2"/>
  <c r="G310" i="2"/>
  <c r="G462" i="2"/>
  <c r="G513" i="2"/>
  <c r="G414" i="2"/>
  <c r="V16" i="4"/>
  <c r="W13" i="4"/>
  <c r="V13" i="4"/>
  <c r="U13" i="4"/>
  <c r="T13" i="4"/>
  <c r="S13" i="4"/>
  <c r="M13" i="4"/>
  <c r="J13" i="4"/>
  <c r="W10" i="4"/>
  <c r="V10" i="4"/>
  <c r="U10" i="4"/>
  <c r="T10" i="4"/>
  <c r="S10" i="4"/>
  <c r="M10" i="4"/>
  <c r="J10" i="4"/>
  <c r="W7" i="4"/>
  <c r="V7" i="4"/>
  <c r="U7" i="4"/>
  <c r="T7" i="4"/>
  <c r="S7" i="4"/>
  <c r="M7" i="4"/>
  <c r="J7" i="4"/>
  <c r="H7" i="4"/>
  <c r="H10" i="4"/>
  <c r="H13" i="4"/>
  <c r="W15" i="4"/>
  <c r="W16" i="4" s="1"/>
  <c r="V15" i="4"/>
  <c r="U15" i="4"/>
  <c r="U16" i="4" s="1"/>
  <c r="T15" i="4"/>
  <c r="T16" i="4" s="1"/>
  <c r="S15" i="4"/>
  <c r="S16" i="4" s="1"/>
  <c r="M15" i="4"/>
  <c r="M16" i="4" s="1"/>
  <c r="J15" i="4"/>
  <c r="J16" i="4" s="1"/>
  <c r="H15" i="4"/>
  <c r="H16" i="4" s="1"/>
  <c r="D15" i="4"/>
  <c r="D16" i="4" s="1"/>
  <c r="D13" i="4"/>
  <c r="D10" i="4"/>
  <c r="D7" i="4"/>
  <c r="R5" i="12" l="1"/>
  <c r="Q5" i="12" l="1"/>
  <c r="Y5" i="12"/>
  <c r="K5" i="12"/>
  <c r="X5" i="12"/>
  <c r="AA5" i="12" l="1"/>
  <c r="Z5" i="12"/>
  <c r="T5" i="12"/>
  <c r="S5" i="12"/>
  <c r="J5" i="12" l="1"/>
  <c r="C5" i="12" l="1"/>
  <c r="M5" i="12"/>
  <c r="L5" i="12"/>
  <c r="F5" i="12" l="1"/>
  <c r="E5" i="12"/>
  <c r="E13" i="8" l="1"/>
  <c r="D13" i="8"/>
  <c r="C13" i="8"/>
  <c r="E11" i="8"/>
  <c r="D11" i="8"/>
  <c r="C11" i="8"/>
  <c r="E8" i="8"/>
  <c r="D8" i="8"/>
  <c r="C8" i="8"/>
  <c r="F8" i="8" s="1"/>
  <c r="E6" i="8"/>
  <c r="D6" i="8"/>
  <c r="C6" i="8"/>
  <c r="F12" i="7"/>
  <c r="E13" i="7" s="1"/>
  <c r="E11" i="7"/>
  <c r="D11" i="7"/>
  <c r="C11" i="7"/>
  <c r="E8" i="7"/>
  <c r="D8" i="7"/>
  <c r="C8" i="7"/>
  <c r="E6" i="7"/>
  <c r="D6" i="7"/>
  <c r="C6" i="7"/>
  <c r="F8" i="7" l="1"/>
  <c r="F13" i="8"/>
  <c r="F11" i="8"/>
  <c r="F6" i="8"/>
  <c r="F6" i="7"/>
  <c r="F11" i="7"/>
  <c r="D13" i="7"/>
  <c r="C13" i="7"/>
  <c r="F13" i="7" l="1"/>
</calcChain>
</file>

<file path=xl/sharedStrings.xml><?xml version="1.0" encoding="utf-8"?>
<sst xmlns="http://schemas.openxmlformats.org/spreadsheetml/2006/main" count="3340" uniqueCount="699">
  <si>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</si>
  <si>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</si>
  <si>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</si>
  <si>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</si>
  <si>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</si>
  <si>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</si>
  <si>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</si>
  <si>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</si>
  <si>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</si>
  <si>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</si>
  <si>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</si>
  <si>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</si>
  <si>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Какао на молоке, 200/11</t>
  </si>
  <si>
    <t>Обед</t>
  </si>
  <si>
    <t>Полдник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</si>
  <si>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</si>
  <si>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</si>
  <si>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</si>
  <si>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</si>
  <si>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</si>
  <si>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</si>
  <si>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</si>
  <si>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</si>
  <si>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</si>
  <si>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</si>
  <si>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</si>
  <si>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</si>
  <si>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</si>
  <si>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</si>
  <si>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</si>
  <si>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</si>
  <si>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</si>
  <si>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</si>
  <si>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</si>
  <si>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</si>
  <si>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</si>
  <si>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</si>
  <si>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</si>
  <si>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</si>
  <si>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</si>
  <si>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</si>
  <si>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</si>
  <si>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</si>
  <si>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</si>
  <si>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</si>
  <si>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</si>
  <si>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</si>
  <si>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</si>
  <si>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</si>
  <si>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</si>
  <si>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</si>
  <si>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</si>
  <si>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</si>
  <si>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</si>
  <si>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</si>
  <si>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</si>
  <si>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</si>
  <si>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</si>
  <si>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</si>
  <si>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</si>
  <si>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</si>
  <si>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</si>
  <si>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</si>
  <si>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</si>
  <si>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</si>
  <si>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</si>
  <si>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</si>
  <si>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</si>
  <si>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</si>
  <si>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</si>
  <si>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</si>
  <si>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</si>
  <si>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>Приложение №2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</si>
  <si>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</si>
  <si>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</si>
  <si>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</si>
  <si>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</si>
  <si>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</si>
  <si>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</si>
  <si>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</si>
  <si>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</si>
  <si>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</si>
  <si>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</si>
  <si>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</si>
  <si>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</si>
  <si>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</si>
  <si>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</si>
  <si>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Осенний, зимний, весенний сезон</t>
  </si>
  <si>
    <t>Наименование показателей</t>
  </si>
  <si>
    <t>Белки</t>
  </si>
  <si>
    <t>Жиры</t>
  </si>
  <si>
    <t>Углеводы</t>
  </si>
  <si>
    <t>Энергетическая ценность</t>
  </si>
  <si>
    <t>Примечание</t>
  </si>
  <si>
    <t>Нормативные показатели СанПиН 2.3/2.4.3590-20 (суточная потребность без учета тепловых потерь)</t>
  </si>
  <si>
    <t>СанПиН 2.3/2.4.3590-20  не установлена дополнительная потребность для райнов Крайнего Севера и местностей приравненных к ним</t>
  </si>
  <si>
    <t>Соотношение доли макронутриентов в калорийности рациона исходя из нормативных показателей СанПиН 2.3/2.4.3590-20</t>
  </si>
  <si>
    <t>Нормативные показатели МР 2.3.1 0253-21 (суточная потребность с учетом тепловых потерь)</t>
  </si>
  <si>
    <t>В методических рекомендациях МР 2.3.1 0253-21 Нормы физиологических потребностей в энергии и нишевых веществах для различных групп населения Российской Федерации предусмотрена дополнительная 15% потребность на адаптацию к холодному климату (для взрослых категорий пришлого населения)</t>
  </si>
  <si>
    <t>Соотношение доли макронутриентов в калорийности рациона исходя из нормативных показателей МР МР 2.3.1 0253-21</t>
  </si>
  <si>
    <t>Оптимальное соотношение доли макронутриентов в калорийности рациона для детей в соотвествии с МР 2.3.1 0253-21</t>
  </si>
  <si>
    <t xml:space="preserve"> 12-15%</t>
  </si>
  <si>
    <t xml:space="preserve"> 25-35%</t>
  </si>
  <si>
    <t xml:space="preserve"> 55-60%</t>
  </si>
  <si>
    <t>Нормативные показатели МР 2.4.5 0146-19 Арктика (суточная потребность с учетом тепловых потерь) с учетом 10% дополнительной потребности</t>
  </si>
  <si>
    <t>МР 2.4.5 0146-19 "Организация питания детей дошкольного и школьного возраста в организованных колллективах на территории Арктичекой зоны Российской Федерации" предусмотрена дополнительная потребность для пришлого населения на адаптацию к холодному климату и скорректировано соотношение доли макронутриентов в рационе применительно к северному типу метаболизма</t>
  </si>
  <si>
    <t>Соотношение доли макронутриентов в калорийности рациона исходя из нормативных показателей МР 2.4.5 0146-19</t>
  </si>
  <si>
    <t>Адекватная суточная потребность для пришлого населения Крайнего Севера (приравненных местностей) с учетом требований профилактической медицины (без учета тепловых потерь)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</si>
  <si>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оет пришлошо населения в местностях приравненных к районам Крайнего Севера</t>
  </si>
  <si>
    <t>Оптимальное соотношение доли макронутриентов в калорийности рациона исходя из требований профилактической медицины</t>
  </si>
  <si>
    <t>Летний сезон</t>
  </si>
  <si>
    <r>
      <rPr>
        <sz val="11"/>
        <color rgb="FF000000"/>
        <rFont val="Times New Roman"/>
        <family val="1"/>
        <charset val="204"/>
      </rPr>
      <t xml:space="preserve">Нормативные показатели МР 2.4.5 0146-19 Арктика (суточная потребность с учетом тепловых потерь) с учетом </t>
    </r>
    <r>
      <rPr>
        <sz val="11"/>
        <color rgb="FFFF0000"/>
        <rFont val="Times New Roman"/>
        <family val="1"/>
        <charset val="204"/>
      </rPr>
      <t>5%</t>
    </r>
    <r>
      <rPr>
        <sz val="11"/>
        <color rgb="FF000000"/>
        <rFont val="Times New Roman"/>
        <family val="1"/>
        <charset val="204"/>
      </rPr>
      <t xml:space="preserve"> дополнительной потребности</t>
    </r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</si>
  <si>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</si>
  <si>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</si>
  <si>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</si>
  <si>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</si>
  <si>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</si>
  <si>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Плов с отварной птицей, 90/150</t>
  </si>
  <si>
    <t>Рассольник ленинградский (крупа перловая) с говядиной, 200/10</t>
  </si>
  <si>
    <t>Суп картофельный с мясными фрикадельками,  200/20</t>
  </si>
  <si>
    <t>Суп картофельный с бобовыми (горохом) с курицей, 200/15</t>
  </si>
  <si>
    <t>Суп картофельный с рыбными фрикадельками, 200/20</t>
  </si>
  <si>
    <t>Суп картофельный с макаронами с говядиной, 200/10</t>
  </si>
  <si>
    <t>Морс из брусники, 200/11</t>
  </si>
  <si>
    <t>Банан</t>
  </si>
  <si>
    <t>1 905</t>
  </si>
  <si>
    <t>1 830</t>
  </si>
  <si>
    <t>Кофейный напиток</t>
  </si>
  <si>
    <t>Маргарин</t>
  </si>
  <si>
    <t>Масло растительное</t>
  </si>
  <si>
    <t>Ряженка 2,5%</t>
  </si>
  <si>
    <t>Сахар</t>
  </si>
  <si>
    <t>Хлеб пшеничный</t>
  </si>
  <si>
    <t>Хлеб ржаной</t>
  </si>
  <si>
    <t>Чай</t>
  </si>
  <si>
    <t>Мясо жилованное</t>
  </si>
  <si>
    <t>Мука пшеничная</t>
  </si>
  <si>
    <t>Макаронные изделия</t>
  </si>
  <si>
    <t>Колбасные изделия</t>
  </si>
  <si>
    <t>Завтрак</t>
  </si>
  <si>
    <t>Киви</t>
  </si>
  <si>
    <t>Творог</t>
  </si>
  <si>
    <t>Сметана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</si>
  <si>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</si>
  <si>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</si>
  <si>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</si>
  <si>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</si>
  <si>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</si>
  <si>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</si>
  <si>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</si>
  <si>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</si>
  <si>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</si>
  <si>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</si>
  <si>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</si>
  <si>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</si>
  <si>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</si>
  <si>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</si>
  <si>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</si>
  <si>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</si>
  <si>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</si>
  <si>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</si>
  <si>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</si>
  <si>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</si>
  <si>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</si>
  <si>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</si>
  <si>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</si>
  <si>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</si>
  <si>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</si>
  <si>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</si>
  <si>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</si>
  <si>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</si>
  <si>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</si>
  <si>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</si>
  <si>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</si>
  <si>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</si>
  <si>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</si>
  <si>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</si>
  <si>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</si>
  <si>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</si>
  <si>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</si>
  <si>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</si>
  <si>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</si>
  <si>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Винегрет с сельдью</t>
  </si>
  <si>
    <t>Суп из овощей с курицей со сметаной, 200/15/10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</si>
  <si>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</si>
  <si>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</si>
  <si>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</si>
  <si>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</si>
  <si>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</si>
  <si>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Запеканка из творога с соусом ягодным, 150/30</t>
  </si>
  <si>
    <t>Булочка с маком</t>
  </si>
  <si>
    <t>Салат из цветной капусты, помидоров и зелени</t>
  </si>
  <si>
    <t>Рассольник ленинградский (крупа перловая) с говядиной отварной, 200/10</t>
  </si>
  <si>
    <t>Запеканка картофельная с субпродуктами с соусом сметанно-томатным, 240/30</t>
  </si>
  <si>
    <t>Сок фруктовый</t>
  </si>
  <si>
    <t>Пирожок с мясом и рисом</t>
  </si>
  <si>
    <t>Котлета Морячок с соусом сметанным, 90/30</t>
  </si>
  <si>
    <t>Картофель отварной</t>
  </si>
  <si>
    <t>Борщ с капустой и картофелем с курицей со сметаной, 200/15/10</t>
  </si>
  <si>
    <t>Пельмени мясные отварные с маслом, 240/5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</si>
  <si>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</si>
  <si>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</si>
  <si>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</si>
  <si>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</si>
  <si>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Суп крестьянский с рисом с говядиной со сметаной, 200/10/10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</si>
  <si>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</si>
  <si>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</si>
  <si>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</si>
  <si>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</si>
  <si>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</si>
  <si>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</si>
  <si>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</si>
  <si>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</si>
  <si>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</si>
  <si>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Суп картофельный с бобовыми (горохом) с курицей,  200/15</t>
  </si>
  <si>
    <t>Котлеты домашние с соусом сметанно-томатным, 90/30</t>
  </si>
  <si>
    <t>Пицца Школьная</t>
  </si>
  <si>
    <t>Сырники из творога с молоком сгущенным, 150/30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</si>
  <si>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</si>
  <si>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</si>
  <si>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</si>
  <si>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</si>
  <si>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Котлета из мяса говядины и печени с соусом сметанно-томатным, 90/30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</si>
  <si>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</si>
  <si>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</si>
  <si>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</si>
  <si>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</si>
  <si>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Бифштекс рубленый с соусом сметанно-томатным, 90/30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</si>
  <si>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</si>
  <si>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</si>
  <si>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</si>
  <si>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</si>
  <si>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Суп картофельный с бобовыми (фасолью) с говядиной,  200/10</t>
  </si>
  <si>
    <t>Сельдь с картофелем</t>
  </si>
  <si>
    <t>Гуляш из говядины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</si>
  <si>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</si>
  <si>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</si>
  <si>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</si>
  <si>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Пельмени рыбные с маслом, 240/5</t>
  </si>
  <si>
    <t>Щи зеленые с курицей со сметаной, 200/15/10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</si>
  <si>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</si>
  <si>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</si>
  <si>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</si>
  <si>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</si>
  <si>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</si>
  <si>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</si>
  <si>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</si>
  <si>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</si>
  <si>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</si>
  <si>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Котлета рыбная (горбуша)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</si>
  <si>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</si>
  <si>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</si>
  <si>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</si>
  <si>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</si>
  <si>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</si>
  <si>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</si>
  <si>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</si>
  <si>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</si>
  <si>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</si>
  <si>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</si>
  <si>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</si>
  <si>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</si>
  <si>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</si>
  <si>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</si>
  <si>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</si>
  <si>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</si>
  <si>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</si>
  <si>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</si>
  <si>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</si>
  <si>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</si>
  <si>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</si>
  <si>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</si>
  <si>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</si>
  <si>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</si>
  <si>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</si>
  <si>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</si>
  <si>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</si>
  <si>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</si>
  <si>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</si>
  <si>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</si>
  <si>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</si>
  <si>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</si>
  <si>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</si>
  <si>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</si>
  <si>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</si>
  <si>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</si>
  <si>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</si>
  <si>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</si>
  <si>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</si>
  <si>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</si>
  <si>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</si>
  <si>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</si>
  <si>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</si>
  <si>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</si>
  <si>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</si>
  <si>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</si>
  <si>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</si>
  <si>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</si>
  <si>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</si>
  <si>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</si>
  <si>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</si>
  <si>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</si>
  <si>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</si>
  <si>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</si>
  <si>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</si>
  <si>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</si>
  <si>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</si>
  <si>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</si>
  <si>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</si>
  <si>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</si>
  <si>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</si>
  <si>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</si>
  <si>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</si>
  <si>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</si>
  <si>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</si>
  <si>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</si>
  <si>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</si>
  <si>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</si>
  <si>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</si>
  <si>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</si>
  <si>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</si>
  <si>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</si>
  <si>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</si>
  <si>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</si>
  <si>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</si>
  <si>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</si>
  <si>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</si>
  <si>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</si>
  <si>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Приложение №6</t>
  </si>
  <si>
    <t>Неделя 1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</si>
  <si>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</si>
  <si>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</si>
  <si>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</si>
  <si>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</si>
  <si>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</si>
  <si>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Морс из брусники</t>
  </si>
  <si>
    <t>Неделя 2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</si>
  <si>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</si>
  <si>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</si>
  <si>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</si>
  <si>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</si>
  <si>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</si>
  <si>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Суп картофельный с рыбными фрикадельками</t>
  </si>
  <si>
    <t>Компот из кураги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</si>
  <si>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</si>
  <si>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</si>
  <si>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</si>
  <si>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</si>
  <si>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</si>
  <si>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Плов с отварной птицей</t>
  </si>
  <si>
    <t>Чай с сахаром и лимоном</t>
  </si>
  <si>
    <t>Понедельник-1 Полдник</t>
  </si>
  <si>
    <t>Вторник-1  Полдник</t>
  </si>
  <si>
    <t>Среда-1  Полдник</t>
  </si>
  <si>
    <t>Четверг-1  Полдник</t>
  </si>
  <si>
    <t>Пятница-1  Полдник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</si>
  <si>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</si>
  <si>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</si>
  <si>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</si>
  <si>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</si>
  <si>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</si>
  <si>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 Полдник</t>
  </si>
  <si>
    <t>Вторник-2  Полдник</t>
  </si>
  <si>
    <t>Среда-2  Полдник</t>
  </si>
  <si>
    <t>Четверг-2  Полдник</t>
  </si>
  <si>
    <t>Пятница-2  Полдник</t>
  </si>
  <si>
    <t>Чай с шиповником</t>
  </si>
  <si>
    <t>Неделя 3</t>
  </si>
  <si>
    <t>Неделя 4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</si>
  <si>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</si>
  <si>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</si>
  <si>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</si>
  <si>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</si>
  <si>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</si>
  <si>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</si>
  <si>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</si>
  <si>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</si>
  <si>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</si>
  <si>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</si>
  <si>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Понедельник-3 Полдник</t>
  </si>
  <si>
    <t>Вторник-3  Полдник</t>
  </si>
  <si>
    <t>Среда-3  Полдник</t>
  </si>
  <si>
    <t>Четверг-3  Полдник</t>
  </si>
  <si>
    <t>Пятница-3  Полдник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</si>
  <si>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</si>
  <si>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</si>
  <si>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</si>
  <si>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</si>
  <si>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</si>
  <si>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</si>
  <si>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</si>
  <si>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</si>
  <si>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</si>
  <si>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</si>
  <si>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Понедельник-4  Полдник</t>
  </si>
  <si>
    <t>Вторник-4  Полдник</t>
  </si>
  <si>
    <t>Среда-4  Полдник</t>
  </si>
  <si>
    <t>Четверг-4  Полдник</t>
  </si>
  <si>
    <t>Пятница-4  Полдник</t>
  </si>
  <si>
    <t>Приложение №7</t>
  </si>
  <si>
    <t>возраст 7-11 лет</t>
  </si>
  <si>
    <t>День и номер недели</t>
  </si>
  <si>
    <t>Завтрак, руб.</t>
  </si>
  <si>
    <t>Обед, руб.</t>
  </si>
  <si>
    <t>Полдник, руб</t>
  </si>
  <si>
    <t>Итого за три приема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</si>
  <si>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</si>
  <si>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</si>
  <si>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</si>
  <si>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</si>
  <si>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</si>
  <si>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</si>
  <si>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</si>
  <si>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</si>
  <si>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</si>
  <si>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</si>
  <si>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</si>
  <si>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</si>
  <si>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</si>
  <si>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</si>
  <si>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</si>
  <si>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</si>
  <si>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</si>
  <si>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</si>
  <si>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</si>
  <si>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</si>
  <si>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</si>
  <si>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Чай с сахаром</t>
  </si>
  <si>
    <t>Куриное филе отварное</t>
  </si>
  <si>
    <t>Котлета Морячок</t>
  </si>
  <si>
    <t>Компот из черной смородины</t>
  </si>
  <si>
    <t>Напиток из шиповника</t>
  </si>
  <si>
    <t>Чай ягодный</t>
  </si>
  <si>
    <t>Напиток витаминный</t>
  </si>
  <si>
    <t>Компот из вишни</t>
  </si>
  <si>
    <t>Бедро куриное запеченное</t>
  </si>
  <si>
    <t>1 920</t>
  </si>
  <si>
    <t>1 895</t>
  </si>
  <si>
    <t>1 875</t>
  </si>
  <si>
    <t>1 885</t>
  </si>
  <si>
    <t>Итого за Понедельник - 1</t>
  </si>
  <si>
    <t>Итого за Вторник - 1</t>
  </si>
  <si>
    <t>Итого за Четверг - 1</t>
  </si>
  <si>
    <t>Итого за Понедельник - 2</t>
  </si>
  <si>
    <t>Итого за Вторник - 2</t>
  </si>
  <si>
    <t>Итого за Четверг - 2</t>
  </si>
  <si>
    <t>Итого за Четверг - 4</t>
  </si>
  <si>
    <t>Итого за Вторник - 4</t>
  </si>
  <si>
    <t>Итого за Понедельник - 4</t>
  </si>
  <si>
    <t>Итого за Четверг - 3</t>
  </si>
  <si>
    <t>Итого за Вторник - 3</t>
  </si>
  <si>
    <t>Итого за Понедельник - 3</t>
  </si>
  <si>
    <t>Омлет с картофелем</t>
  </si>
  <si>
    <t>Омлет с морковью</t>
  </si>
  <si>
    <t>Потребность сформулировна исходя требований профилактической медицины, экстраполируя показатели МР 2.3.1 0253-21, МР 2.4.5 0146-19 применительно к возрасной группе 7-11 лет пришлошо населения в местностях приравненных к районам Крайнего Севера</t>
  </si>
  <si>
    <t>Среднее значение завтраков</t>
  </si>
  <si>
    <t>Среднее значение обедов</t>
  </si>
  <si>
    <t>Среднее значение полдников</t>
  </si>
  <si>
    <t xml:space="preserve">Среднее значение рациона </t>
  </si>
  <si>
    <t>Б жив</t>
  </si>
  <si>
    <t>Б общ</t>
  </si>
  <si>
    <t>Холестерин</t>
  </si>
  <si>
    <t>В2</t>
  </si>
  <si>
    <t>ПНЖК Омега-3</t>
  </si>
  <si>
    <t>D</t>
  </si>
  <si>
    <t>K</t>
  </si>
  <si>
    <t>I</t>
  </si>
  <si>
    <t>Se</t>
  </si>
  <si>
    <t>F</t>
  </si>
  <si>
    <t>не менее 60%</t>
  </si>
  <si>
    <t>День/неделя: Понедельник - 1</t>
  </si>
  <si>
    <t>Котлеты из курицы</t>
  </si>
  <si>
    <t>Рагу из овощей</t>
  </si>
  <si>
    <t>Суп из овощей с курицей, 200/15</t>
  </si>
  <si>
    <t>Мясо тушеное (свинина)</t>
  </si>
  <si>
    <t>Булочка постная с маком</t>
  </si>
  <si>
    <t>День/неделя: Вторник - 1</t>
  </si>
  <si>
    <t>Омлет с картофелем (без молока)</t>
  </si>
  <si>
    <t>Подгарнировка из свежих огурцов</t>
  </si>
  <si>
    <t>Чай с ягодами, 200/11</t>
  </si>
  <si>
    <t xml:space="preserve">Бедро куриное запеченное </t>
  </si>
  <si>
    <t>Картофель и овощи, тушеные в соусе</t>
  </si>
  <si>
    <t>Булочка постная с кунжутом</t>
  </si>
  <si>
    <t>День/неделя: Среда - 1</t>
  </si>
  <si>
    <t>Котлета Морячок с соусом томатным, 90/30</t>
  </si>
  <si>
    <t>Борщ с капустой и картофелем с курицей, 200/15</t>
  </si>
  <si>
    <t>Плов со свининой</t>
  </si>
  <si>
    <t>Чай с сахаром, 200/11</t>
  </si>
  <si>
    <t>Итого за Среда - 1</t>
  </si>
  <si>
    <t>День/неделя: Четверг - 1</t>
  </si>
  <si>
    <t>Тефтели мясные (свинина)</t>
  </si>
  <si>
    <t>Картофель, тушеный с луком</t>
  </si>
  <si>
    <t>Рассольник ленинградский (крупа перловая) с курицей, 200/15</t>
  </si>
  <si>
    <t>Гуляш из курицы</t>
  </si>
  <si>
    <t>1 880</t>
  </si>
  <si>
    <t>День/неделя: Пятница - 1</t>
  </si>
  <si>
    <t>Рассольник домашний с курицей, 200/15</t>
  </si>
  <si>
    <t>Рагу из свинины</t>
  </si>
  <si>
    <t>Итого за Пятница - 1</t>
  </si>
  <si>
    <t>День/неделя: Понедельник - 2</t>
  </si>
  <si>
    <t>Наггетсы куриные с соусом томатным, 90/30</t>
  </si>
  <si>
    <t>Фрикадельки мясные (свинина) с соусом томатным, 90/20</t>
  </si>
  <si>
    <t>День/неделя: Вторник - 2</t>
  </si>
  <si>
    <t>Позгарнировка из зеленого горошка</t>
  </si>
  <si>
    <t>Простокваша</t>
  </si>
  <si>
    <t>День/неделя: Среда - 2</t>
  </si>
  <si>
    <t>Суп картофельный с рисом с курицей, 200/15</t>
  </si>
  <si>
    <t>Стрипсы из рыбы с соусом томатным, 90/30</t>
  </si>
  <si>
    <t>Итого за Среда - 2</t>
  </si>
  <si>
    <t>День/неделя: Четверг - 2</t>
  </si>
  <si>
    <t>Жаркое по-домашнему (курица)</t>
  </si>
  <si>
    <t>Поджарка из свинины</t>
  </si>
  <si>
    <t>День/неделя: Пятница - 2</t>
  </si>
  <si>
    <t>Шницель из свинины с соусом томатным, 90/20</t>
  </si>
  <si>
    <t>Итого за Пятница - 2</t>
  </si>
  <si>
    <t>День/неделя: Понедельник - 3</t>
  </si>
  <si>
    <t>Котлеты мясные (свинина) с соусом томатным, 90/20</t>
  </si>
  <si>
    <t>День/неделя: Вторник - 3</t>
  </si>
  <si>
    <t>Подгарнировка из свежих помидоров</t>
  </si>
  <si>
    <t>Суп картофельный с бобовыми (фасолью) с курицей, 200/15</t>
  </si>
  <si>
    <t>Бедро куриное запеченное с соусом томатным, 90/30</t>
  </si>
  <si>
    <t>День/неделя: Среда - 3</t>
  </si>
  <si>
    <t>Рис припущенный с овощами</t>
  </si>
  <si>
    <t>Итого за Среда - 3</t>
  </si>
  <si>
    <t>День/неделя: Четверг - 3</t>
  </si>
  <si>
    <t>Картофель по-деревенски</t>
  </si>
  <si>
    <t>Щи зеленые с курицей, 200/15</t>
  </si>
  <si>
    <t>Шницель из свинины с соусом томатным, 90/30</t>
  </si>
  <si>
    <t>День/неделя: Пятница - 3</t>
  </si>
  <si>
    <t>Бедро куриное запеченное с соусом томатным, 90/20</t>
  </si>
  <si>
    <t>Итого за Пятница - 3</t>
  </si>
  <si>
    <t>День/неделя: Понедельник - 4</t>
  </si>
  <si>
    <t>Котлеты из курицы с соусом томатным, 90/20</t>
  </si>
  <si>
    <t>Тефтели мясные (свинина) с соусом томатным, 90/30</t>
  </si>
  <si>
    <t>День/неделя: Вторник - 4</t>
  </si>
  <si>
    <t>Омлет с морковью (без молока)</t>
  </si>
  <si>
    <t>Подгарнировка из зеленого горошка</t>
  </si>
  <si>
    <t>Рассольник ленинградский (перловая крупа) с курицей, 200/15</t>
  </si>
  <si>
    <t>Булоска постная с маком</t>
  </si>
  <si>
    <t>День/неделя: Среда - 4</t>
  </si>
  <si>
    <t>Суп картофельный макаронными изделиями с курицей, 200/15</t>
  </si>
  <si>
    <t>Итого за Среда - 4</t>
  </si>
  <si>
    <t>День/неделя: Четверг - 4</t>
  </si>
  <si>
    <t>Бифштекс рубленный (свинина)</t>
  </si>
  <si>
    <t>Суп картофельный с бобовыми (фасоль) с курицей, 200/15</t>
  </si>
  <si>
    <t>Бедро куриное запеченное с соустом томатным, 90/30</t>
  </si>
  <si>
    <t>День/неделя: Пятница - 4</t>
  </si>
  <si>
    <t>Фрикадельки мясные (свинина)</t>
  </si>
  <si>
    <t>Итого за Пятница - 4</t>
  </si>
  <si>
    <t xml:space="preserve">Каша гречневая рассыпчатая </t>
  </si>
  <si>
    <t>Компот из смеси сухофруктов, 200/11</t>
  </si>
  <si>
    <t xml:space="preserve">Булочка постная с маком </t>
  </si>
  <si>
    <t>Суп картофельный с бобовыми (горохом) и с курицей 200/15</t>
  </si>
  <si>
    <t xml:space="preserve">Булочка постная с кунжутом </t>
  </si>
  <si>
    <t>Котлета Морячок с соусом томатным 90/30</t>
  </si>
  <si>
    <t>Борщ из капусты с картофелем и с курицей, 200/15</t>
  </si>
  <si>
    <t xml:space="preserve">Рассольник ленинградский (крупа перловая) с курицей, 200/15 </t>
  </si>
  <si>
    <t xml:space="preserve">Рассольник домашний на курином бульоне с курицей, 200/15 </t>
  </si>
  <si>
    <t>Рагу из овощей со свининой</t>
  </si>
  <si>
    <t xml:space="preserve">Наггетсы куриные с соусом томатным, 90/30 </t>
  </si>
  <si>
    <t xml:space="preserve">Суп картофельный с бобовыми (горохом) и с курицей, 200/15 </t>
  </si>
  <si>
    <t>Суп картофельный с рисом на курином бульоне с курицей, 200/15</t>
  </si>
  <si>
    <t xml:space="preserve">Стрипсы из рыбы с соусом томатным, 90/30 </t>
  </si>
  <si>
    <t>Борщ из капусты с картофелем и курицей, 200/15</t>
  </si>
  <si>
    <t xml:space="preserve">Шницель из свинины с соусом томатным, 90/20 </t>
  </si>
  <si>
    <t xml:space="preserve">Борщ из капусты с картофелем и с курицей, 200/15 </t>
  </si>
  <si>
    <t>Котлеты из свинины с соусом томатным, 90/20</t>
  </si>
  <si>
    <t>Суп картофельный с бобовыми (фасолью) и с курицей,  200/15</t>
  </si>
  <si>
    <t>Суп картофельный с рисом на курином бульоне и с курицей, 200/15</t>
  </si>
  <si>
    <t>Суп картофельный с бобовыми (горохом) и с курицей, 200/15</t>
  </si>
  <si>
    <t xml:space="preserve">Котлеты из курицы с соусом томатным, 90/20 </t>
  </si>
  <si>
    <t xml:space="preserve">Суп из овощей с курицей, 200/15 </t>
  </si>
  <si>
    <t>Суп картофельный с макаронными изделиями на курином бульоне с курицей, 200/15</t>
  </si>
  <si>
    <t>Бифштекс рубленый (свинина)</t>
  </si>
  <si>
    <t>Суп картофельный с бобовыми (фасолью) с курицей,  200/15</t>
  </si>
  <si>
    <t>Хлеб ржано-пшеничны</t>
  </si>
  <si>
    <t>Шницель из свинины</t>
  </si>
  <si>
    <t>295/М/ССЖ</t>
  </si>
  <si>
    <t>143/М/ССЖ</t>
  </si>
  <si>
    <t>71/М</t>
  </si>
  <si>
    <t>377/И</t>
  </si>
  <si>
    <t>376/И</t>
  </si>
  <si>
    <t>279/М/ССЖ</t>
  </si>
  <si>
    <t>145/М/ССЖ</t>
  </si>
  <si>
    <t>290/М/ССЖ</t>
  </si>
  <si>
    <t>95/М/ССЖ</t>
  </si>
  <si>
    <t>326/К/ССЖ</t>
  </si>
  <si>
    <t>89/К/ССЖ</t>
  </si>
  <si>
    <t>280/М/ССЖ</t>
  </si>
  <si>
    <t>213/М/БМД</t>
  </si>
  <si>
    <t>214/М/БМД</t>
  </si>
  <si>
    <t>27/М/ССЖ</t>
  </si>
  <si>
    <t>388/И</t>
  </si>
  <si>
    <t>171/М/БМД</t>
  </si>
  <si>
    <t>125/М/БМД</t>
  </si>
  <si>
    <t>202/М/БМД</t>
  </si>
  <si>
    <t>101/М/ССЖ</t>
  </si>
  <si>
    <t>326/И</t>
  </si>
  <si>
    <t>428/М/БМД</t>
  </si>
  <si>
    <t>259/И</t>
  </si>
  <si>
    <t>77/М/ССЖ</t>
  </si>
  <si>
    <t>69/К/ССЖ</t>
  </si>
  <si>
    <t>415/И</t>
  </si>
  <si>
    <t>39/И</t>
  </si>
  <si>
    <t>103/М/ССЖ</t>
  </si>
  <si>
    <t>Соус томатный</t>
  </si>
  <si>
    <t>Суп из овощей</t>
  </si>
  <si>
    <t>Суп картофельный с бобовыми (горохом)</t>
  </si>
  <si>
    <t>Борщ из капусты с картофелем</t>
  </si>
  <si>
    <t>Рассольник ленинградский (крупа перловая)</t>
  </si>
  <si>
    <t>Рассольник домашний на курином бульоне</t>
  </si>
  <si>
    <t>Компот из смеси сухофруктов,</t>
  </si>
  <si>
    <t>Наггетсы куриные</t>
  </si>
  <si>
    <t>Суп картофельный с рисом на курином бульоне</t>
  </si>
  <si>
    <t>Стрипсы из рыбы</t>
  </si>
  <si>
    <t>Компот из смеси сухофруктов</t>
  </si>
  <si>
    <t>Суп картофельный с бобовыми (фасолью)</t>
  </si>
  <si>
    <t>Щи зеленые</t>
  </si>
  <si>
    <t>Котлеты из свинины</t>
  </si>
  <si>
    <t>Суп картофельный с макаронными изделиями на курином бульоне</t>
  </si>
  <si>
    <t>Куриное филе отварное,</t>
  </si>
  <si>
    <t>Причина замены</t>
  </si>
  <si>
    <t>В связи с заменой основного блюда подлежит замене</t>
  </si>
  <si>
    <t>В составе блюда содержится белок коровьего молока. Блюдо подлежит замене</t>
  </si>
  <si>
    <t>Содержит белок коровьего молока. Исключить</t>
  </si>
  <si>
    <t>В связи с заменой основного блюда, подлежит замене</t>
  </si>
  <si>
    <t xml:space="preserve">100 % суточная потребность </t>
  </si>
  <si>
    <t xml:space="preserve">Выполнение, % от суточной потребности </t>
  </si>
  <si>
    <t>Кисломолочные продукты содержат БКМ. Напиток необходимо заменить</t>
  </si>
  <si>
    <t>Кисломолочные продукты содержат БКП. Напиток необходимо заменить</t>
  </si>
  <si>
    <t>В составе колбасных изделий возможно содержание следовых значений БКП. Блюдо целесообразно заменить</t>
  </si>
  <si>
    <t>Масло сливочное содержит следовые значения белка коровьего молока (далее БКМ). Продукт целесообразно исключить</t>
  </si>
  <si>
    <t>Сыры содержат БКМ. Продукт целесообразно исключить</t>
  </si>
  <si>
    <t>Масло сливочное содержит следовые значения БКМ. Продукт целесообразно исключить</t>
  </si>
  <si>
    <t>В составе блюда содержатся молокопродукты. Сметана содержит БКМ. Блюдо необходимо подавать без добавления сметаны</t>
  </si>
  <si>
    <t>Структура типового 20-ти дневного меню основного (организованного) питания для обучающихся в общеобразовательных организациях г. Петропавловск-Камчатский возрастной категории 7-11 лет</t>
  </si>
  <si>
    <t>Структура типового 20-ти дневного меню диетического питания (аллергия на белок коровьего молока) для обучающихся в общеобразовательных организациях г.Елизово возрастной категории 7-11 лет</t>
  </si>
  <si>
    <t>Творог содержит БКМ. Блюдо необходимо заменить</t>
  </si>
  <si>
    <t>Молоко коровье содержит БКМ. Напиток необходимо заменить.</t>
  </si>
  <si>
    <t>В составе блюда содержится молоко коровье. Возможно приготовление блюда с заменой молока на воду. Вместе с тем, во избежание неосознанного нарушения диеты сотрудниками пищеблока блюдо подлежит замене</t>
  </si>
  <si>
    <t>При подаче блюдо заправляют маслом сливочным. Масло сливочное содержит следовые значения БКМ. Блюдо целесообразно подавать без заправки</t>
  </si>
  <si>
    <t>Кисломолочные продукты содержат БКМ. Напиток необходимо заменить.</t>
  </si>
  <si>
    <t>При подаче блюдо заправляется маслом сливочным, содержащим следовые значения БКМ. Целесообразна подача блюда без заправки</t>
  </si>
  <si>
    <t>В состав блюда входит молоко коровье, источник БКМ. Блюдо необходимо заменить</t>
  </si>
  <si>
    <t>В состав блюда входит мясо говядины, сметана. Мясо говядины содержит следовые значения БКМ, сметана содержит БКМ. Блюдо целесообразно заменить.</t>
  </si>
  <si>
    <t>В состав блюда входит молоко коровье, содержащее БКМ. Блюдо необходимо замене</t>
  </si>
  <si>
    <t>В состав блюда входит мясо говядины. Говядина содержит следовые значения БКМ. Возможно приготовление блюда с заменой мяса на свинину, баранину или птицу. Вместе с тем, во избежание неосознанного нарушения диеты сотрудниками пищеблока блюдо целесообразно заменить</t>
  </si>
  <si>
    <t>В состав блюда входят говяжья печень, масло сливочное, содержащие следовые значения БКМ. Блюдо целесообразно заменить</t>
  </si>
  <si>
    <t>В состав блюда входят мясо говядины, молоко коровье. Мсо говядины содердит следовые значения БКМ. Блюдо необходимо заменить</t>
  </si>
  <si>
    <t>В состав соуса входит сметана, содержащая БКМ. Соус необходимо заменить.</t>
  </si>
  <si>
    <t>В состав блюда входит сметана. Сметана содержит БКМ. Целесообразго подавать блюдо без добавления сметаны</t>
  </si>
  <si>
    <t>В состав блюда входят масло сливочное, мясо говядины, содержащие следовые значения БКМ. Блюдо целесообразно заменить</t>
  </si>
  <si>
    <t>В состав блюда входит молоко коровье, содержащее БКМ. Блюдо необходимо заменить</t>
  </si>
  <si>
    <t>В состав блюда входят мясо говядины, сметана. Мясо говядины содержит следовые значения БКМ, сметана содержит БКМ. Возможно приготовление блюда с заменой говядины на другой вид мяса и подача блюда без сметаны. Вместе с тем, во избежание неосознанного нарушения диеты сотрудниками пищеблока блюдо целесообразно заменить</t>
  </si>
  <si>
    <t>В состав блюда входят сыр, сметана, содержащие БКМ. Блюдо необходимо изменить</t>
  </si>
  <si>
    <t>В состав блюда входят сыр, творог, масло сливочное, содержащие БКМ. Блюдо необходимо заменить</t>
  </si>
  <si>
    <t>В состав блюда входит молоко коровье, содержащее БКМ. Напиток необходимо заменить</t>
  </si>
  <si>
    <t>В состав блюда входит мясо говядины, содержащее следовые значения БКМ. Возможно приготовление блюда с заменой говядины на свинину или баранину. Вместе с тем, во избежание неосознанного нарушения диеты сотрудниками пищеблока блюдо целесообразно заменить</t>
  </si>
  <si>
    <t>В состав блюда входят молоко коровье, творог. Молоко коровье, творог содержат БКМ. Блюдо необходимо заменить</t>
  </si>
  <si>
    <t>В состав блюда входит молоко коровье, содержащее БКМ. Блюдо  необходимо заменить</t>
  </si>
  <si>
    <t>В состав блюда входит мясо говядины, содержащее следовые значения БКМ. Блюдо целесообразно заменить</t>
  </si>
  <si>
    <t>В состав блюда входят сыр, молоко коровье, содержащие БКМ. Блюдо необходимо заменить</t>
  </si>
  <si>
    <t>В состав блюда входит творог, содержащий БКМ. Блюдо подлежит замене</t>
  </si>
  <si>
    <t>В состав блюда входит молоко коровье, содержащее БКМ. Возможно приготовление блюда с заменой молока коровьего на воду.  Вместе с тем, во избежание неосознанного нарушения диеты сотрудниками пищеблока блюдо необходимо заменить</t>
  </si>
  <si>
    <t>В состав блюда входит мясо говядины, содержащее следовые значения БКМ. Возможно приготовление блюда с заменой говядины на другой вид мяса. Вместе с тем, во избежание неосознанного нарушения диеты сотрудниками пищеблока блюдо целесообразно заменить</t>
  </si>
  <si>
    <t>В состав соуса входит сметана, содержащая БКМ. Возможно приготовление блюда с заменой соуса.  Вместе с тем, во избежание неосознанного нарушения диеты сотрудниками пищеблока блюдо необходимо заменить</t>
  </si>
  <si>
    <t>В составе блюда входят молокопродукты, содержащие БКМ. Блюдо необходимо замене</t>
  </si>
  <si>
    <t>В состав блюда входят мяса говядины и печень говяжья, содержащие следовые значения БКМ. Блюдо целесообразно заменить</t>
  </si>
  <si>
    <t>В состав блюда входит сметана, содержащия БКМ. Необходимо подавать блюдо без добавления сметаны</t>
  </si>
  <si>
    <t>В состав блюда входит творог, содержащий БКМ. Блюдо необходимо заменить</t>
  </si>
  <si>
    <t>В состав блюда входит масло мливочное, содержащее следовые значения БКМ. Блюдо целесообразно заменить</t>
  </si>
  <si>
    <t>В состав блюда входит сметана, содержащия БКМ. Целесообразно подавать блюдо без сметаны</t>
  </si>
  <si>
    <t>В состав блюда входит мясо говядины, содержащее следовые значения БКМ. Возможно приготовление блюда с заменой вида мяса. Вместе с тем, во избежание неосознанного нарушения диеты сотрудниками пищеблока блюдо целесообразно заменить</t>
  </si>
  <si>
    <t>В состав блюда входит молоко коровье, содержащее БКМ. Возможно приготовление блюда с заменой молока коровьего на воду. Вместе с тем, во избежание неосознанного нарушения диеты сотрудниками пищеблока блюдо целесообразно заменить</t>
  </si>
  <si>
    <t>В состав блюда входят мясо говядины, сметана. Мясо говядины содержит следовые значения БКМ, сметана содержит БКМ. Блюдо необходито заменить</t>
  </si>
  <si>
    <t>Масло сливочное содержит следовые значения БКМ. Необходимо заменить соус</t>
  </si>
  <si>
    <t>В состав блюда входят молоко коровье и масло сливочное. Молоко коровье содержит БКМ. Блюдо необходимо заменить</t>
  </si>
  <si>
    <t>В соста блюда входит масло сливочное, содержащее следовые значения БКМ. Блюдо целессобразно заменить</t>
  </si>
  <si>
    <t>В состав блюда входит сметана, содержащия БКМ. Целесообразна подача блюда без добавления сметаны</t>
  </si>
  <si>
    <t>В состав блюда входит мясо говядины, содержащее следовые значения БКМ. Возможно приготовление блюда с использованием другого вида мяса (свинина, баранина). Вместе с тем, во избежание неосознанного нарушения диеты сотрудниками пищеблока блюдо целесообразно заменить</t>
  </si>
  <si>
    <t>В состав блюда входит сыр, содержащий БКМ. Блюдо необходимо заменить</t>
  </si>
  <si>
    <t>В состав блюда входит мясо говядины, содержащее следовые значения БКМ. Возможно приготовление блюда с использованием другого вида мяса (свинина, баранина). Вместе с тем, во избежание неосознанного нарушения диеты сотрудниками пищеблока блюдо целесообразно</t>
  </si>
  <si>
    <t>В состав блюда входит сметана, содержащая БКМ. Блюдо необходимо заменить</t>
  </si>
  <si>
    <t>В состав блюда входит мясо говядины, содержащее следовые значения БКМ. Возможно приготовление блюда с использованием другого вида мяса (баранина, свинина). Вместе с тем, во избежание неосознанного нарушения диеты сотрудниками пищеблока блюдо целесообразно заменить</t>
  </si>
  <si>
    <t>В состав блюда входят молоко коровье, сыр, содержащие БКМ. Блюдо необходимо заменить</t>
  </si>
  <si>
    <t>В состав блюда входит мясо говядины и сметана. Сметана содержит БКМ, мясо говядины содержит следовые значения БКМ. Блюдо необходимо заменить</t>
  </si>
  <si>
    <t>В состав блюда входят сыр, сметана, содержащие БКМ. Блюдо необходимо заменить</t>
  </si>
  <si>
    <t>В состав блюда входит масло сливочное, содержащее следовые значения БКМ. Блюдо необходимо заменить</t>
  </si>
  <si>
    <t>Проект типового 20-ти дневного меню диетического питания (аллергия на белок коровьего молока) для обучающихся в общеобразовательных организациях г.Елизово</t>
  </si>
  <si>
    <t>Показатели химико-энергетических характеристик типового 20-ти дневного меню диетического питания (аллергия на белок коровьего молока)  для  обучающихся в общеобразовательных организациях г.Елизово возрастная категория 7 - 11 лет.</t>
  </si>
  <si>
    <t>Показатели соотношения пищевых веществ и энергии типового 20-ти дневного меню диетического питания (аллергия на белок коровьего молока) для  обучающихся в общеобразовательных организациях г.Елизово  возрастная категория 7 - 11 лет.</t>
  </si>
  <si>
    <t>100 % Суточная потребность</t>
  </si>
  <si>
    <t>Себестоимость блюд  типового 20-ти дневного меню диетического питания (аллергия на белок коровьего молока) для  обучающихся в общеобразовательных организациях г. Елизово возрастная категория 7 - 11 лет.</t>
  </si>
  <si>
    <t>Себестоимость рациона  20-ти дневного меню диетического питания (аллергия на белок коровьего молока) для обучающихся в  общеобразовательных организациях г. Елизово</t>
  </si>
  <si>
    <t>Расчет произведен по ценам Росстата за май 2023г по Камчатскому краю</t>
  </si>
  <si>
    <t>Обоснование потребности содержания и соотношения макронутриентов в калорийности рациона обучающихся в общеобразовательных организациях г. Елизово</t>
  </si>
  <si>
    <t>Обоснование потребности содержания и соотношения макронутриентов в калорийности рациона обучающихся в общеобразовательных организациях г.Елизово</t>
  </si>
  <si>
    <t>осенне-зимне-весенний</t>
  </si>
  <si>
    <t>сезон осенне-зимне-весенний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</si>
</sst>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\-??\ _₽_-;_-@_-"/>
    <numFmt numFmtId="165" formatCode="0.0"/>
    <numFmt numFmtId="166" formatCode="0&quot;%&quot;"/>
    <numFmt numFmtId="167" formatCode="0.0%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i/>
      <sz val="11"/>
      <name val="Arial Narrow"/>
      <family val="2"/>
      <charset val="204"/>
    </font>
    <font>
      <u/>
      <sz val="1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DEADA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65">
    <xf numFmtId="0" fontId="0" fillId="0" borderId="0" xfId="0"/>
    <xf numFmtId="0" fontId="13" fillId="0" borderId="0" xfId="0" applyFont="1"/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9" fillId="0" borderId="0" xfId="3" applyFont="1" applyFill="1" applyAlignment="1">
      <alignment wrapText="1"/>
    </xf>
    <xf numFmtId="0" fontId="8" fillId="0" borderId="0" xfId="19" applyFo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9" fontId="15" fillId="3" borderId="2" xfId="20" applyFont="1" applyFill="1" applyBorder="1" applyAlignment="1" applyProtection="1">
      <alignment horizontal="center" vertical="center"/>
    </xf>
    <xf numFmtId="9" fontId="15" fillId="3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9" fontId="15" fillId="5" borderId="2" xfId="20" applyFont="1" applyFill="1" applyBorder="1" applyAlignment="1" applyProtection="1">
      <alignment horizontal="center" vertical="center"/>
    </xf>
    <xf numFmtId="9" fontId="15" fillId="5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9" fontId="15" fillId="6" borderId="2" xfId="2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9" fontId="15" fillId="7" borderId="2" xfId="2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9" fontId="15" fillId="3" borderId="11" xfId="20" applyFont="1" applyFill="1" applyBorder="1" applyAlignment="1" applyProtection="1">
      <alignment horizontal="center" vertical="center"/>
    </xf>
    <xf numFmtId="9" fontId="15" fillId="3" borderId="12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9" fontId="15" fillId="5" borderId="11" xfId="20" applyFont="1" applyFill="1" applyBorder="1" applyAlignment="1" applyProtection="1">
      <alignment horizontal="center" vertical="center"/>
    </xf>
    <xf numFmtId="9" fontId="15" fillId="5" borderId="12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9" fontId="15" fillId="5" borderId="14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9" fontId="15" fillId="6" borderId="11" xfId="20" applyFont="1" applyFill="1" applyBorder="1" applyAlignment="1" applyProtection="1">
      <alignment horizontal="center" vertical="center"/>
    </xf>
    <xf numFmtId="9" fontId="15" fillId="6" borderId="12" xfId="2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9" fontId="15" fillId="7" borderId="11" xfId="20" applyFont="1" applyFill="1" applyBorder="1" applyAlignment="1" applyProtection="1">
      <alignment horizontal="center" vertical="center"/>
    </xf>
    <xf numFmtId="9" fontId="15" fillId="7" borderId="12" xfId="20" applyFont="1" applyFill="1" applyBorder="1" applyAlignment="1" applyProtection="1">
      <alignment horizontal="center" vertical="center"/>
    </xf>
    <xf numFmtId="0" fontId="10" fillId="0" borderId="0" xfId="22"/>
    <xf numFmtId="0" fontId="8" fillId="2" borderId="0" xfId="8" applyFont="1" applyFill="1"/>
    <xf numFmtId="0" fontId="8" fillId="2" borderId="0" xfId="8" applyFont="1" applyFill="1" applyAlignment="1">
      <alignment horizontal="right"/>
    </xf>
    <xf numFmtId="0" fontId="9" fillId="2" borderId="0" xfId="8" applyFont="1" applyFill="1"/>
    <xf numFmtId="0" fontId="9" fillId="2" borderId="2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left" vertical="center" wrapText="1"/>
    </xf>
    <xf numFmtId="2" fontId="9" fillId="2" borderId="2" xfId="8" applyNumberFormat="1" applyFont="1" applyFill="1" applyBorder="1" applyAlignment="1">
      <alignment horizontal="center" vertical="center" wrapText="1"/>
    </xf>
    <xf numFmtId="165" fontId="9" fillId="2" borderId="2" xfId="8" applyNumberFormat="1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left" vertical="center" wrapText="1"/>
    </xf>
    <xf numFmtId="2" fontId="8" fillId="2" borderId="2" xfId="8" applyNumberFormat="1" applyFont="1" applyFill="1" applyBorder="1" applyAlignment="1">
      <alignment horizontal="center" vertical="center" wrapText="1"/>
    </xf>
    <xf numFmtId="1" fontId="8" fillId="2" borderId="2" xfId="8" applyNumberFormat="1" applyFont="1" applyFill="1" applyBorder="1" applyAlignment="1">
      <alignment horizontal="center" vertical="center" wrapText="1"/>
    </xf>
    <xf numFmtId="165" fontId="8" fillId="2" borderId="2" xfId="8" applyNumberFormat="1" applyFont="1" applyFill="1" applyBorder="1" applyAlignment="1">
      <alignment horizontal="center" vertical="center" wrapText="1"/>
    </xf>
    <xf numFmtId="1" fontId="9" fillId="2" borderId="2" xfId="8" applyNumberFormat="1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165" fontId="9" fillId="2" borderId="2" xfId="8" applyNumberFormat="1" applyFont="1" applyFill="1" applyBorder="1" applyAlignment="1">
      <alignment horizontal="left" vertical="center" wrapText="1"/>
    </xf>
    <xf numFmtId="2" fontId="8" fillId="2" borderId="0" xfId="8" applyNumberFormat="1" applyFont="1" applyFill="1"/>
    <xf numFmtId="0" fontId="8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11" applyFont="1"/>
    <xf numFmtId="0" fontId="9" fillId="0" borderId="19" xfId="1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 wrapText="1"/>
    </xf>
    <xf numFmtId="0" fontId="8" fillId="0" borderId="16" xfId="11" applyFont="1" applyBorder="1"/>
    <xf numFmtId="0" fontId="9" fillId="0" borderId="16" xfId="11" applyFont="1" applyBorder="1"/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20" xfId="21" applyNumberFormat="1" applyFont="1" applyFill="1" applyBorder="1" applyAlignment="1">
      <alignment horizontal="right" vertical="top"/>
    </xf>
    <xf numFmtId="2" fontId="8" fillId="0" borderId="21" xfId="24" applyNumberFormat="1" applyFont="1" applyFill="1" applyBorder="1" applyAlignment="1">
      <alignment horizontal="right" vertical="top"/>
    </xf>
    <xf numFmtId="2" fontId="9" fillId="0" borderId="21" xfId="24" applyNumberFormat="1" applyFont="1" applyFill="1" applyBorder="1" applyAlignment="1">
      <alignment horizontal="right" vertical="top"/>
    </xf>
    <xf numFmtId="1" fontId="8" fillId="0" borderId="21" xfId="19" applyNumberFormat="1" applyFont="1" applyFill="1" applyBorder="1" applyAlignment="1">
      <alignment horizontal="right"/>
    </xf>
    <xf numFmtId="3" fontId="8" fillId="0" borderId="21" xfId="19" applyNumberFormat="1" applyFont="1" applyFill="1" applyBorder="1" applyAlignment="1">
      <alignment horizontal="right"/>
    </xf>
    <xf numFmtId="0" fontId="8" fillId="0" borderId="0" xfId="19" applyFont="1" applyFill="1"/>
    <xf numFmtId="0" fontId="8" fillId="0" borderId="21" xfId="19" applyNumberFormat="1" applyFont="1" applyFill="1" applyBorder="1" applyAlignment="1">
      <alignment horizontal="center" vertical="center" wrapText="1"/>
    </xf>
    <xf numFmtId="0" fontId="8" fillId="0" borderId="21" xfId="19" applyNumberFormat="1" applyFont="1" applyFill="1" applyBorder="1" applyAlignment="1">
      <alignment horizontal="center"/>
    </xf>
    <xf numFmtId="2" fontId="8" fillId="0" borderId="21" xfId="19" applyNumberFormat="1" applyFont="1" applyFill="1" applyBorder="1" applyAlignment="1">
      <alignment horizontal="center"/>
    </xf>
    <xf numFmtId="166" fontId="8" fillId="0" borderId="21" xfId="19" applyNumberFormat="1" applyFont="1" applyFill="1" applyBorder="1" applyAlignment="1">
      <alignment horizontal="right"/>
    </xf>
    <xf numFmtId="166" fontId="8" fillId="0" borderId="21" xfId="19" applyNumberFormat="1" applyFont="1" applyFill="1" applyBorder="1" applyAlignment="1">
      <alignment horizontal="center"/>
    </xf>
    <xf numFmtId="165" fontId="8" fillId="0" borderId="21" xfId="19" applyNumberFormat="1" applyFont="1" applyFill="1" applyBorder="1" applyAlignment="1">
      <alignment horizontal="center"/>
    </xf>
    <xf numFmtId="1" fontId="8" fillId="0" borderId="21" xfId="19" applyNumberFormat="1" applyFont="1" applyFill="1" applyBorder="1" applyAlignment="1">
      <alignment horizontal="center"/>
    </xf>
    <xf numFmtId="0" fontId="8" fillId="0" borderId="20" xfId="21" applyNumberFormat="1" applyFont="1" applyFill="1" applyBorder="1" applyAlignment="1">
      <alignment horizontal="center" vertical="center" wrapText="1"/>
    </xf>
    <xf numFmtId="2" fontId="8" fillId="0" borderId="20" xfId="21" applyNumberFormat="1" applyFont="1" applyFill="1" applyBorder="1" applyAlignment="1">
      <alignment horizontal="center" vertical="center" wrapText="1"/>
    </xf>
    <xf numFmtId="0" fontId="8" fillId="0" borderId="20" xfId="21" applyNumberFormat="1" applyFont="1" applyFill="1" applyBorder="1" applyAlignment="1">
      <alignment horizontal="center" vertical="top"/>
    </xf>
    <xf numFmtId="2" fontId="8" fillId="0" borderId="20" xfId="23" applyNumberFormat="1" applyFont="1" applyFill="1" applyBorder="1" applyAlignment="1">
      <alignment horizontal="center" vertical="center" wrapText="1"/>
    </xf>
    <xf numFmtId="1" fontId="8" fillId="0" borderId="20" xfId="25" applyNumberFormat="1" applyFont="1" applyFill="1" applyBorder="1" applyAlignment="1">
      <alignment horizontal="center" vertical="center" wrapText="1"/>
    </xf>
    <xf numFmtId="3" fontId="8" fillId="0" borderId="20" xfId="25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5" fontId="8" fillId="0" borderId="20" xfId="25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167" fontId="8" fillId="0" borderId="21" xfId="20" applyNumberFormat="1" applyFont="1" applyFill="1" applyBorder="1" applyAlignment="1">
      <alignment horizontal="center"/>
    </xf>
    <xf numFmtId="2" fontId="8" fillId="0" borderId="21" xfId="25" applyNumberFormat="1" applyFont="1" applyFill="1" applyBorder="1" applyAlignment="1">
      <alignment horizontal="center" vertical="center" wrapText="1"/>
    </xf>
    <xf numFmtId="1" fontId="8" fillId="0" borderId="21" xfId="25" applyNumberFormat="1" applyFont="1" applyFill="1" applyBorder="1" applyAlignment="1">
      <alignment horizontal="center" vertical="center"/>
    </xf>
    <xf numFmtId="0" fontId="8" fillId="0" borderId="21" xfId="25" applyNumberFormat="1" applyFont="1" applyFill="1" applyBorder="1" applyAlignment="1">
      <alignment horizontal="center" vertical="top"/>
    </xf>
    <xf numFmtId="166" fontId="8" fillId="0" borderId="21" xfId="25" applyNumberFormat="1" applyFont="1" applyFill="1" applyBorder="1" applyAlignment="1">
      <alignment horizontal="center"/>
    </xf>
    <xf numFmtId="2" fontId="8" fillId="0" borderId="21" xfId="25" applyNumberFormat="1" applyFont="1" applyFill="1" applyBorder="1" applyAlignment="1">
      <alignment horizontal="center" vertical="center" wrapText="1"/>
    </xf>
    <xf numFmtId="1" fontId="8" fillId="0" borderId="21" xfId="25" applyNumberFormat="1" applyFont="1" applyFill="1" applyBorder="1" applyAlignment="1">
      <alignment horizontal="center" vertical="center"/>
    </xf>
    <xf numFmtId="0" fontId="8" fillId="0" borderId="21" xfId="25" applyNumberFormat="1" applyFont="1" applyFill="1" applyBorder="1" applyAlignment="1">
      <alignment horizontal="center" vertical="top"/>
    </xf>
    <xf numFmtId="166" fontId="8" fillId="0" borderId="21" xfId="25" applyNumberFormat="1" applyFont="1" applyFill="1" applyBorder="1" applyAlignment="1">
      <alignment horizontal="center"/>
    </xf>
    <xf numFmtId="2" fontId="8" fillId="0" borderId="21" xfId="25" applyNumberFormat="1" applyFont="1" applyFill="1" applyBorder="1" applyAlignment="1">
      <alignment horizontal="center" vertical="center" wrapText="1"/>
    </xf>
    <xf numFmtId="1" fontId="8" fillId="0" borderId="21" xfId="25" applyNumberFormat="1" applyFont="1" applyFill="1" applyBorder="1" applyAlignment="1">
      <alignment horizontal="center" vertical="center"/>
    </xf>
    <xf numFmtId="0" fontId="8" fillId="0" borderId="21" xfId="25" applyNumberFormat="1" applyFont="1" applyFill="1" applyBorder="1" applyAlignment="1">
      <alignment horizontal="center" vertical="top"/>
    </xf>
    <xf numFmtId="166" fontId="8" fillId="0" borderId="21" xfId="25" applyNumberFormat="1" applyFont="1" applyFill="1" applyBorder="1" applyAlignment="1">
      <alignment horizontal="center"/>
    </xf>
    <xf numFmtId="0" fontId="0" fillId="0" borderId="0" xfId="0"/>
    <xf numFmtId="0" fontId="8" fillId="0" borderId="21" xfId="21" applyNumberFormat="1" applyFont="1" applyFill="1" applyBorder="1" applyAlignment="1">
      <alignment vertical="top" wrapText="1"/>
    </xf>
    <xf numFmtId="3" fontId="8" fillId="0" borderId="21" xfId="25" applyNumberFormat="1" applyFont="1" applyFill="1" applyBorder="1" applyAlignment="1">
      <alignment horizontal="center" vertical="center"/>
    </xf>
    <xf numFmtId="0" fontId="8" fillId="0" borderId="21" xfId="25" applyNumberFormat="1" applyFont="1" applyFill="1" applyBorder="1" applyAlignment="1">
      <alignment horizontal="center" vertical="top"/>
    </xf>
    <xf numFmtId="3" fontId="8" fillId="0" borderId="21" xfId="25" applyNumberFormat="1" applyFont="1" applyFill="1" applyBorder="1" applyAlignment="1">
      <alignment horizontal="center" vertical="center" wrapText="1"/>
    </xf>
    <xf numFmtId="1" fontId="8" fillId="0" borderId="21" xfId="25" applyNumberFormat="1" applyFont="1" applyFill="1" applyBorder="1" applyAlignment="1">
      <alignment horizontal="center" vertical="center" wrapText="1"/>
    </xf>
    <xf numFmtId="9" fontId="8" fillId="0" borderId="21" xfId="2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1" fontId="8" fillId="0" borderId="21" xfId="21" applyNumberFormat="1" applyFont="1" applyFill="1" applyBorder="1" applyAlignment="1">
      <alignment horizontal="center" vertical="center"/>
    </xf>
    <xf numFmtId="1" fontId="8" fillId="0" borderId="21" xfId="21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2" fontId="8" fillId="0" borderId="21" xfId="21" applyNumberFormat="1" applyFont="1" applyFill="1" applyBorder="1" applyAlignment="1">
      <alignment horizontal="center" vertical="center"/>
    </xf>
    <xf numFmtId="1" fontId="8" fillId="0" borderId="21" xfId="21" applyNumberFormat="1" applyFont="1" applyFill="1" applyBorder="1" applyAlignment="1">
      <alignment horizontal="center"/>
    </xf>
    <xf numFmtId="0" fontId="9" fillId="0" borderId="26" xfId="21" applyFont="1" applyFill="1" applyBorder="1"/>
    <xf numFmtId="3" fontId="8" fillId="0" borderId="21" xfId="21" applyNumberFormat="1" applyFont="1" applyFill="1" applyBorder="1" applyAlignment="1">
      <alignment horizontal="center"/>
    </xf>
    <xf numFmtId="3" fontId="8" fillId="0" borderId="21" xfId="2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65" fontId="8" fillId="0" borderId="21" xfId="21" applyNumberFormat="1" applyFont="1" applyFill="1" applyBorder="1" applyAlignment="1">
      <alignment horizontal="center" vertical="center"/>
    </xf>
    <xf numFmtId="0" fontId="9" fillId="0" borderId="26" xfId="21" applyFont="1" applyFill="1" applyBorder="1" applyAlignment="1">
      <alignment vertical="center"/>
    </xf>
    <xf numFmtId="0" fontId="8" fillId="0" borderId="21" xfId="21" applyNumberFormat="1" applyFont="1" applyFill="1" applyBorder="1" applyAlignment="1">
      <alignment horizontal="center" vertical="center"/>
    </xf>
    <xf numFmtId="4" fontId="8" fillId="0" borderId="21" xfId="21" applyNumberFormat="1" applyFont="1" applyFill="1" applyBorder="1" applyAlignment="1">
      <alignment horizontal="center" vertical="center"/>
    </xf>
    <xf numFmtId="0" fontId="8" fillId="0" borderId="0" xfId="11" applyNumberFormat="1" applyFont="1" applyFill="1" applyAlignment="1">
      <alignment horizontal="left" vertical="center"/>
    </xf>
    <xf numFmtId="0" fontId="9" fillId="0" borderId="21" xfId="21" applyFont="1" applyFill="1" applyBorder="1" applyAlignment="1">
      <alignment vertical="center"/>
    </xf>
    <xf numFmtId="0" fontId="9" fillId="0" borderId="21" xfId="21" applyFont="1" applyFill="1" applyBorder="1"/>
    <xf numFmtId="0" fontId="9" fillId="0" borderId="26" xfId="2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vertical="top" wrapText="1"/>
    </xf>
    <xf numFmtId="1" fontId="13" fillId="0" borderId="21" xfId="0" applyNumberFormat="1" applyFont="1" applyFill="1" applyBorder="1" applyAlignment="1">
      <alignment horizontal="center" vertical="top"/>
    </xf>
    <xf numFmtId="165" fontId="13" fillId="0" borderId="21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Alignment="1">
      <alignment horizontal="left"/>
    </xf>
    <xf numFmtId="3" fontId="13" fillId="0" borderId="21" xfId="0" applyNumberFormat="1" applyFont="1" applyFill="1" applyBorder="1" applyAlignment="1">
      <alignment horizontal="center" vertical="top"/>
    </xf>
    <xf numFmtId="1" fontId="8" fillId="0" borderId="21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22" fillId="0" borderId="0" xfId="0" applyFont="1" applyFill="1"/>
    <xf numFmtId="0" fontId="9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center" vertical="top"/>
    </xf>
    <xf numFmtId="0" fontId="21" fillId="0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" fontId="21" fillId="0" borderId="21" xfId="21" applyNumberFormat="1" applyFont="1" applyFill="1" applyBorder="1" applyAlignment="1">
      <alignment horizontal="center" vertical="center" wrapText="1"/>
    </xf>
    <xf numFmtId="1" fontId="8" fillId="0" borderId="21" xfId="21" applyNumberFormat="1" applyFont="1" applyFill="1" applyBorder="1" applyAlignment="1">
      <alignment horizontal="center" vertical="top" wrapText="1"/>
    </xf>
    <xf numFmtId="1" fontId="8" fillId="0" borderId="21" xfId="21" applyNumberFormat="1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3" fontId="8" fillId="0" borderId="21" xfId="2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9" xfId="2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21" xfId="21" applyNumberFormat="1" applyFont="1" applyBorder="1" applyAlignment="1">
      <alignment horizontal="center"/>
    </xf>
    <xf numFmtId="2" fontId="8" fillId="0" borderId="21" xfId="21" applyNumberFormat="1" applyFont="1" applyBorder="1" applyAlignment="1">
      <alignment horizontal="center" vertical="top"/>
    </xf>
    <xf numFmtId="1" fontId="8" fillId="0" borderId="21" xfId="21" applyNumberFormat="1" applyFont="1" applyBorder="1" applyAlignment="1">
      <alignment horizontal="center" vertical="top"/>
    </xf>
    <xf numFmtId="165" fontId="8" fillId="0" borderId="21" xfId="21" applyNumberFormat="1" applyFont="1" applyBorder="1" applyAlignment="1">
      <alignment horizontal="center" vertical="top"/>
    </xf>
    <xf numFmtId="0" fontId="8" fillId="0" borderId="21" xfId="21" applyNumberFormat="1" applyFont="1" applyBorder="1" applyAlignment="1">
      <alignment horizontal="center" vertical="top"/>
    </xf>
    <xf numFmtId="1" fontId="8" fillId="0" borderId="21" xfId="21" applyNumberFormat="1" applyFont="1" applyBorder="1" applyAlignment="1">
      <alignment horizontal="center"/>
    </xf>
    <xf numFmtId="2" fontId="8" fillId="0" borderId="21" xfId="21" applyNumberFormat="1" applyFont="1" applyBorder="1" applyAlignment="1">
      <alignment horizontal="center" vertical="top"/>
    </xf>
    <xf numFmtId="1" fontId="8" fillId="0" borderId="21" xfId="21" applyNumberFormat="1" applyFont="1" applyBorder="1" applyAlignment="1">
      <alignment horizontal="center" vertical="top"/>
    </xf>
    <xf numFmtId="165" fontId="8" fillId="0" borderId="21" xfId="21" applyNumberFormat="1" applyFont="1" applyBorder="1" applyAlignment="1">
      <alignment horizontal="center" vertical="top"/>
    </xf>
    <xf numFmtId="0" fontId="8" fillId="0" borderId="21" xfId="21" applyNumberFormat="1" applyFont="1" applyBorder="1" applyAlignment="1">
      <alignment horizontal="center" vertical="top"/>
    </xf>
    <xf numFmtId="3" fontId="8" fillId="0" borderId="21" xfId="21" applyNumberFormat="1" applyFont="1" applyBorder="1" applyAlignment="1">
      <alignment horizontal="center"/>
    </xf>
    <xf numFmtId="2" fontId="8" fillId="0" borderId="21" xfId="26" applyNumberFormat="1" applyFont="1" applyFill="1" applyBorder="1" applyAlignment="1">
      <alignment horizontal="center"/>
    </xf>
    <xf numFmtId="0" fontId="8" fillId="0" borderId="0" xfId="26" applyFont="1" applyFill="1"/>
    <xf numFmtId="166" fontId="8" fillId="0" borderId="21" xfId="26" applyNumberFormat="1" applyFont="1" applyFill="1" applyBorder="1" applyAlignment="1">
      <alignment horizontal="right"/>
    </xf>
    <xf numFmtId="166" fontId="8" fillId="0" borderId="21" xfId="26" applyNumberFormat="1" applyFont="1" applyFill="1" applyBorder="1" applyAlignment="1">
      <alignment horizontal="center"/>
    </xf>
    <xf numFmtId="165" fontId="8" fillId="0" borderId="21" xfId="26" applyNumberFormat="1" applyFont="1" applyFill="1" applyBorder="1" applyAlignment="1">
      <alignment horizontal="center"/>
    </xf>
    <xf numFmtId="1" fontId="8" fillId="2" borderId="21" xfId="8" applyNumberFormat="1" applyFont="1" applyFill="1" applyBorder="1" applyAlignment="1">
      <alignment horizontal="center" vertical="center" wrapText="1"/>
    </xf>
    <xf numFmtId="0" fontId="9" fillId="0" borderId="21" xfId="21" applyFont="1" applyFill="1" applyBorder="1"/>
    <xf numFmtId="0" fontId="21" fillId="0" borderId="21" xfId="0" applyNumberFormat="1" applyFont="1" applyFill="1" applyBorder="1" applyAlignment="1">
      <alignment horizontal="center" vertical="center" wrapText="1"/>
    </xf>
    <xf numFmtId="0" fontId="8" fillId="0" borderId="22" xfId="21" applyNumberFormat="1" applyFont="1" applyFill="1" applyBorder="1" applyAlignment="1">
      <alignment horizontal="center" vertical="center" wrapText="1"/>
    </xf>
    <xf numFmtId="0" fontId="8" fillId="0" borderId="23" xfId="21" applyNumberFormat="1" applyFont="1" applyFill="1" applyBorder="1" applyAlignment="1">
      <alignment horizontal="center" vertical="center" wrapText="1"/>
    </xf>
    <xf numFmtId="0" fontId="8" fillId="0" borderId="21" xfId="21" applyNumberFormat="1" applyFont="1" applyFill="1" applyBorder="1" applyAlignment="1">
      <alignment horizontal="center" vertical="center" wrapText="1"/>
    </xf>
    <xf numFmtId="0" fontId="8" fillId="0" borderId="24" xfId="21" applyNumberFormat="1" applyFont="1" applyFill="1" applyBorder="1" applyAlignment="1">
      <alignment horizontal="center" vertical="center" wrapText="1"/>
    </xf>
    <xf numFmtId="0" fontId="8" fillId="0" borderId="25" xfId="21" applyNumberFormat="1" applyFont="1" applyFill="1" applyBorder="1" applyAlignment="1">
      <alignment horizontal="center" vertical="center" wrapText="1"/>
    </xf>
    <xf numFmtId="1" fontId="21" fillId="0" borderId="21" xfId="21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/>
    </xf>
    <xf numFmtId="0" fontId="9" fillId="0" borderId="26" xfId="21" applyFont="1" applyFill="1" applyBorder="1" applyAlignment="1">
      <alignment vertical="center"/>
    </xf>
    <xf numFmtId="0" fontId="9" fillId="0" borderId="27" xfId="21" applyFont="1" applyFill="1" applyBorder="1" applyAlignment="1">
      <alignment vertical="center"/>
    </xf>
    <xf numFmtId="0" fontId="9" fillId="0" borderId="0" xfId="11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13" fillId="0" borderId="0" xfId="0" applyFont="1" applyFill="1"/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indent="1"/>
    </xf>
    <xf numFmtId="0" fontId="9" fillId="0" borderId="21" xfId="0" applyFont="1" applyFill="1" applyBorder="1"/>
    <xf numFmtId="0" fontId="13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20" xfId="21" applyNumberFormat="1" applyFont="1" applyFill="1" applyBorder="1" applyAlignment="1">
      <alignment horizontal="center" vertical="center" wrapText="1"/>
    </xf>
    <xf numFmtId="0" fontId="8" fillId="0" borderId="20" xfId="21" applyNumberFormat="1" applyFont="1" applyFill="1" applyBorder="1" applyAlignment="1">
      <alignment horizontal="center" vertical="top"/>
    </xf>
    <xf numFmtId="0" fontId="8" fillId="0" borderId="20" xfId="21" applyNumberFormat="1" applyFont="1" applyFill="1" applyBorder="1" applyAlignment="1">
      <alignment horizontal="center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21" xfId="19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0" fontId="8" fillId="0" borderId="21" xfId="19" applyFont="1" applyFill="1" applyBorder="1"/>
    <xf numFmtId="0" fontId="8" fillId="0" borderId="0" xfId="19" applyNumberFormat="1" applyFont="1" applyFill="1" applyAlignment="1">
      <alignment horizontal="center"/>
    </xf>
    <xf numFmtId="0" fontId="8" fillId="0" borderId="22" xfId="19" applyNumberFormat="1" applyFont="1" applyFill="1" applyBorder="1" applyAlignment="1">
      <alignment horizontal="center" vertical="center" wrapText="1"/>
    </xf>
    <xf numFmtId="0" fontId="8" fillId="0" borderId="4" xfId="19" applyNumberFormat="1" applyFont="1" applyFill="1" applyBorder="1" applyAlignment="1">
      <alignment horizontal="center" vertical="center" wrapText="1"/>
    </xf>
    <xf numFmtId="0" fontId="8" fillId="0" borderId="5" xfId="19" applyNumberFormat="1" applyFont="1" applyFill="1" applyBorder="1" applyAlignment="1">
      <alignment horizontal="center" vertical="center" wrapText="1"/>
    </xf>
    <xf numFmtId="0" fontId="8" fillId="0" borderId="6" xfId="19" applyNumberFormat="1" applyFont="1" applyFill="1" applyBorder="1" applyAlignment="1">
      <alignment horizontal="center" vertical="center" wrapText="1"/>
    </xf>
    <xf numFmtId="0" fontId="8" fillId="0" borderId="21" xfId="19" applyNumberFormat="1" applyFont="1" applyFill="1" applyBorder="1" applyAlignment="1">
      <alignment horizontal="center" vertical="center" wrapText="1"/>
    </xf>
    <xf numFmtId="0" fontId="8" fillId="0" borderId="3" xfId="19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2" borderId="2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/>
    </xf>
  </cellXfs>
  <cellStyles count="27">
    <cellStyle name="Обычный" xfId="0" builtinId="0"/>
    <cellStyle name="Обычный 10" xfId="22" xr:uid="{00000000-0005-0000-0000-000001000000}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3" xfId="8" xr:uid="{00000000-0005-0000-0000-000007000000}"/>
    <cellStyle name="Обычный 4" xfId="9" xr:uid="{00000000-0005-0000-0000-000008000000}"/>
    <cellStyle name="Обычный 5" xfId="10" xr:uid="{00000000-0005-0000-0000-000009000000}"/>
    <cellStyle name="Обычный 6" xfId="11" xr:uid="{00000000-0005-0000-0000-00000A000000}"/>
    <cellStyle name="Обычный 6 2" xfId="12" xr:uid="{00000000-0005-0000-0000-00000B000000}"/>
    <cellStyle name="Обычный 7" xfId="13" xr:uid="{00000000-0005-0000-0000-00000C000000}"/>
    <cellStyle name="Обычный 8" xfId="14" xr:uid="{00000000-0005-0000-0000-00000D000000}"/>
    <cellStyle name="Обычный 9" xfId="1" xr:uid="{00000000-0005-0000-0000-00000E000000}"/>
    <cellStyle name="Обычный_Лист1" xfId="21" xr:uid="{00000000-0005-0000-0000-00000F000000}"/>
    <cellStyle name="Обычный_Лист2" xfId="25" xr:uid="{00000000-0005-0000-0000-000010000000}"/>
    <cellStyle name="Обычный_ПВ и ЭЦ" xfId="26" xr:uid="{00000000-0005-0000-0000-000011000000}"/>
    <cellStyle name="Обычный_ПЭЦ" xfId="19" xr:uid="{00000000-0005-0000-0000-000012000000}"/>
    <cellStyle name="Обычный_Себестоимость рациона Росстат" xfId="24" xr:uid="{00000000-0005-0000-0000-000013000000}"/>
    <cellStyle name="Обычный_ХЭХ" xfId="23" xr:uid="{00000000-0005-0000-0000-000014000000}"/>
    <cellStyle name="Процентный" xfId="20" builtinId="5"/>
    <cellStyle name="Процентный 2" xfId="15" xr:uid="{00000000-0005-0000-0000-000016000000}"/>
    <cellStyle name="Процентный 3" xfId="16" xr:uid="{00000000-0005-0000-0000-000017000000}"/>
    <cellStyle name="Процентный 4" xfId="17" xr:uid="{00000000-0005-0000-0000-000018000000}"/>
    <cellStyle name="Процентный 5" xfId="2" xr:uid="{00000000-0005-0000-0000-000019000000}"/>
    <cellStyle name="Финансовый 2" xfId="18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3"/>
  <sheetViews>
    <sheetView topLeftCell="A487" zoomScaleNormal="100" workbookViewId="0">
      <selection activeCell="F501" sqref="F501"/>
    </sheetView>
  </sheetViews>
  <sheetFormatPr defaultRowHeight="15" x14ac:dyDescent="0.25"/>
  <cols>
    <col min="1" max="1" width="13.7109375" style="121" bestFit="1" customWidth="1"/>
    <col min="2" max="2" width="30.7109375" style="121" bestFit="1" customWidth="1"/>
    <col min="3" max="3" width="15.28515625" style="121" bestFit="1" customWidth="1"/>
    <col min="4" max="4" width="57.5703125" style="177" customWidth="1"/>
    <col min="5" max="5" width="9.140625" style="121"/>
    <col min="6" max="6" width="46.85546875" style="121" bestFit="1" customWidth="1"/>
    <col min="7" max="7" width="15.28515625" style="121" bestFit="1" customWidth="1"/>
    <col min="8" max="16384" width="9.140625" style="121"/>
  </cols>
  <sheetData>
    <row r="1" spans="1:7" ht="16.5" x14ac:dyDescent="0.3">
      <c r="A1" s="107"/>
      <c r="B1" s="105"/>
      <c r="C1" s="8"/>
      <c r="D1" s="131"/>
      <c r="E1" s="107"/>
      <c r="F1" s="107"/>
      <c r="G1" s="128" t="s">
        <v>0</v>
      </c>
    </row>
    <row r="2" spans="1:7" ht="44.25" customHeight="1" x14ac:dyDescent="0.25">
      <c r="A2" s="221" t="s">
        <v>635</v>
      </c>
      <c r="B2" s="221"/>
      <c r="C2" s="221"/>
      <c r="D2" s="131"/>
      <c r="E2" s="129"/>
      <c r="F2" s="222" t="s">
        <v>636</v>
      </c>
      <c r="G2" s="222"/>
    </row>
    <row r="3" spans="1:7" ht="24.75" customHeight="1" x14ac:dyDescent="0.25">
      <c r="A3" s="221"/>
      <c r="B3" s="221"/>
      <c r="C3" s="221"/>
      <c r="D3" s="130"/>
      <c r="E3" s="129"/>
      <c r="F3" s="222"/>
      <c r="G3" s="222"/>
    </row>
    <row r="4" spans="1:7" ht="16.5" x14ac:dyDescent="0.3">
      <c r="A4" s="132"/>
      <c r="B4" s="133"/>
      <c r="C4" s="9"/>
      <c r="D4" s="171"/>
      <c r="E4" s="129"/>
      <c r="F4" s="132"/>
      <c r="G4" s="9"/>
    </row>
    <row r="5" spans="1:7" ht="16.5" x14ac:dyDescent="0.25">
      <c r="A5" s="214" t="s">
        <v>30</v>
      </c>
      <c r="B5" s="214" t="s">
        <v>31</v>
      </c>
      <c r="C5" s="214" t="s">
        <v>32</v>
      </c>
      <c r="D5" s="212" t="s">
        <v>621</v>
      </c>
      <c r="E5" s="134"/>
      <c r="F5" s="215" t="s">
        <v>31</v>
      </c>
      <c r="G5" s="214" t="s">
        <v>32</v>
      </c>
    </row>
    <row r="6" spans="1:7" ht="16.5" x14ac:dyDescent="0.25">
      <c r="A6" s="214"/>
      <c r="B6" s="214"/>
      <c r="C6" s="214"/>
      <c r="D6" s="213"/>
      <c r="E6" s="135"/>
      <c r="F6" s="216"/>
      <c r="G6" s="214"/>
    </row>
    <row r="7" spans="1:7" ht="16.5" x14ac:dyDescent="0.25">
      <c r="A7" s="217" t="s">
        <v>470</v>
      </c>
      <c r="B7" s="217"/>
      <c r="C7" s="217"/>
      <c r="D7" s="172"/>
      <c r="E7" s="135"/>
      <c r="F7" s="217" t="s">
        <v>470</v>
      </c>
      <c r="G7" s="217"/>
    </row>
    <row r="8" spans="1:7" ht="16.5" x14ac:dyDescent="0.25">
      <c r="A8" s="211" t="s">
        <v>139</v>
      </c>
      <c r="B8" s="211"/>
      <c r="C8" s="211"/>
      <c r="D8" s="170"/>
      <c r="E8" s="135"/>
      <c r="F8" s="211" t="s">
        <v>139</v>
      </c>
      <c r="G8" s="211"/>
    </row>
    <row r="9" spans="1:7" ht="33" x14ac:dyDescent="0.25">
      <c r="A9" s="136" t="s">
        <v>253</v>
      </c>
      <c r="B9" s="122" t="s">
        <v>49</v>
      </c>
      <c r="C9" s="137">
        <v>10</v>
      </c>
      <c r="D9" s="173" t="s">
        <v>631</v>
      </c>
      <c r="E9" s="135"/>
      <c r="F9" s="122"/>
      <c r="G9" s="137"/>
    </row>
    <row r="10" spans="1:7" ht="16.5" x14ac:dyDescent="0.25">
      <c r="A10" s="136" t="s">
        <v>254</v>
      </c>
      <c r="B10" s="122" t="s">
        <v>50</v>
      </c>
      <c r="C10" s="137">
        <v>15</v>
      </c>
      <c r="D10" s="173" t="s">
        <v>632</v>
      </c>
      <c r="E10" s="135"/>
      <c r="F10" s="122"/>
      <c r="G10" s="137"/>
    </row>
    <row r="11" spans="1:7" ht="16.5" x14ac:dyDescent="0.25">
      <c r="A11" s="136" t="s">
        <v>255</v>
      </c>
      <c r="B11" s="122" t="s">
        <v>86</v>
      </c>
      <c r="C11" s="137">
        <v>40</v>
      </c>
      <c r="D11" s="173" t="s">
        <v>622</v>
      </c>
      <c r="E11" s="135"/>
      <c r="F11" s="122"/>
      <c r="G11" s="137"/>
    </row>
    <row r="12" spans="1:7" ht="49.5" x14ac:dyDescent="0.3">
      <c r="A12" s="136" t="s">
        <v>256</v>
      </c>
      <c r="B12" s="122" t="s">
        <v>112</v>
      </c>
      <c r="C12" s="137">
        <v>220</v>
      </c>
      <c r="D12" s="173" t="s">
        <v>643</v>
      </c>
      <c r="E12" s="138"/>
      <c r="F12" s="122" t="s">
        <v>471</v>
      </c>
      <c r="G12" s="137">
        <v>90</v>
      </c>
    </row>
    <row r="13" spans="1:7" ht="16.5" x14ac:dyDescent="0.3">
      <c r="A13" s="136"/>
      <c r="B13" s="122"/>
      <c r="C13" s="137"/>
      <c r="D13" s="173"/>
      <c r="E13" s="138"/>
      <c r="F13" s="122" t="s">
        <v>472</v>
      </c>
      <c r="G13" s="137">
        <v>150</v>
      </c>
    </row>
    <row r="14" spans="1:7" ht="16.5" x14ac:dyDescent="0.3">
      <c r="A14" s="136" t="s">
        <v>257</v>
      </c>
      <c r="B14" s="122" t="s">
        <v>11</v>
      </c>
      <c r="C14" s="137">
        <v>200</v>
      </c>
      <c r="D14" s="173"/>
      <c r="E14" s="138"/>
      <c r="F14" s="122" t="s">
        <v>11</v>
      </c>
      <c r="G14" s="137">
        <v>200</v>
      </c>
    </row>
    <row r="15" spans="1:7" ht="16.5" x14ac:dyDescent="0.3">
      <c r="A15" s="139"/>
      <c r="B15" s="122" t="s">
        <v>132</v>
      </c>
      <c r="C15" s="137">
        <v>40</v>
      </c>
      <c r="D15" s="173"/>
      <c r="E15" s="138"/>
      <c r="F15" s="122" t="s">
        <v>132</v>
      </c>
      <c r="G15" s="137">
        <v>40</v>
      </c>
    </row>
    <row r="16" spans="1:7" ht="16.5" x14ac:dyDescent="0.3">
      <c r="A16" s="136" t="s">
        <v>258</v>
      </c>
      <c r="B16" s="122" t="s">
        <v>51</v>
      </c>
      <c r="C16" s="137">
        <v>100</v>
      </c>
      <c r="D16" s="173"/>
      <c r="E16" s="138"/>
      <c r="F16" s="122" t="s">
        <v>51</v>
      </c>
      <c r="G16" s="137">
        <v>100</v>
      </c>
    </row>
    <row r="17" spans="1:7" ht="16.5" x14ac:dyDescent="0.3">
      <c r="A17" s="210" t="s">
        <v>52</v>
      </c>
      <c r="B17" s="210"/>
      <c r="C17" s="140">
        <v>625</v>
      </c>
      <c r="D17" s="174"/>
      <c r="E17" s="138"/>
      <c r="F17" s="141" t="s">
        <v>52</v>
      </c>
      <c r="G17" s="140">
        <f>SUM(G9:G16)</f>
        <v>580</v>
      </c>
    </row>
    <row r="18" spans="1:7" ht="16.5" x14ac:dyDescent="0.25">
      <c r="A18" s="211" t="s">
        <v>13</v>
      </c>
      <c r="B18" s="211"/>
      <c r="C18" s="211"/>
      <c r="D18" s="170"/>
      <c r="E18" s="134"/>
      <c r="F18" s="211" t="s">
        <v>13</v>
      </c>
      <c r="G18" s="211"/>
    </row>
    <row r="19" spans="1:7" ht="16.5" x14ac:dyDescent="0.25">
      <c r="A19" s="136" t="s">
        <v>259</v>
      </c>
      <c r="B19" s="122" t="s">
        <v>182</v>
      </c>
      <c r="C19" s="137">
        <v>60</v>
      </c>
      <c r="D19" s="173"/>
      <c r="E19" s="134"/>
      <c r="F19" s="122" t="s">
        <v>182</v>
      </c>
      <c r="G19" s="137">
        <v>60</v>
      </c>
    </row>
    <row r="20" spans="1:7" ht="33" x14ac:dyDescent="0.25">
      <c r="A20" s="136" t="s">
        <v>184</v>
      </c>
      <c r="B20" s="122" t="s">
        <v>183</v>
      </c>
      <c r="C20" s="137">
        <v>225</v>
      </c>
      <c r="D20" s="173" t="s">
        <v>634</v>
      </c>
      <c r="E20" s="135"/>
      <c r="F20" s="122" t="s">
        <v>473</v>
      </c>
      <c r="G20" s="137">
        <v>215</v>
      </c>
    </row>
    <row r="21" spans="1:7" ht="49.5" x14ac:dyDescent="0.25">
      <c r="A21" s="139" t="s">
        <v>260</v>
      </c>
      <c r="B21" s="122" t="s">
        <v>185</v>
      </c>
      <c r="C21" s="137">
        <v>90</v>
      </c>
      <c r="D21" s="173" t="s">
        <v>644</v>
      </c>
      <c r="E21" s="135"/>
      <c r="F21" s="122" t="s">
        <v>474</v>
      </c>
      <c r="G21" s="137">
        <v>90</v>
      </c>
    </row>
    <row r="22" spans="1:7" ht="49.5" x14ac:dyDescent="0.25">
      <c r="A22" s="136" t="s">
        <v>261</v>
      </c>
      <c r="B22" s="122" t="s">
        <v>53</v>
      </c>
      <c r="C22" s="137">
        <v>150</v>
      </c>
      <c r="D22" s="173" t="s">
        <v>640</v>
      </c>
      <c r="E22" s="135"/>
      <c r="F22" s="122" t="s">
        <v>53</v>
      </c>
      <c r="G22" s="137">
        <v>150</v>
      </c>
    </row>
    <row r="23" spans="1:7" ht="16.5" x14ac:dyDescent="0.25">
      <c r="A23" s="136" t="s">
        <v>262</v>
      </c>
      <c r="B23" s="122" t="s">
        <v>54</v>
      </c>
      <c r="C23" s="137">
        <v>200</v>
      </c>
      <c r="D23" s="173"/>
      <c r="E23" s="135"/>
      <c r="F23" s="122" t="s">
        <v>54</v>
      </c>
      <c r="G23" s="137">
        <v>200</v>
      </c>
    </row>
    <row r="24" spans="1:7" ht="16.5" x14ac:dyDescent="0.25">
      <c r="A24" s="139"/>
      <c r="B24" s="122" t="s">
        <v>132</v>
      </c>
      <c r="C24" s="137">
        <v>20</v>
      </c>
      <c r="D24" s="173"/>
      <c r="E24" s="135"/>
      <c r="F24" s="122" t="s">
        <v>132</v>
      </c>
      <c r="G24" s="137">
        <v>20</v>
      </c>
    </row>
    <row r="25" spans="1:7" ht="16.5" x14ac:dyDescent="0.25">
      <c r="A25" s="139"/>
      <c r="B25" s="122" t="s">
        <v>186</v>
      </c>
      <c r="C25" s="137">
        <v>50</v>
      </c>
      <c r="D25" s="173"/>
      <c r="E25" s="135"/>
      <c r="F25" s="122" t="s">
        <v>186</v>
      </c>
      <c r="G25" s="137">
        <v>50</v>
      </c>
    </row>
    <row r="26" spans="1:7" ht="16.5" x14ac:dyDescent="0.25">
      <c r="A26" s="139" t="s">
        <v>258</v>
      </c>
      <c r="B26" s="122" t="s">
        <v>58</v>
      </c>
      <c r="C26" s="137">
        <v>100</v>
      </c>
      <c r="D26" s="173"/>
      <c r="E26" s="135"/>
      <c r="F26" s="122" t="s">
        <v>58</v>
      </c>
      <c r="G26" s="137">
        <v>100</v>
      </c>
    </row>
    <row r="27" spans="1:7" ht="16.5" x14ac:dyDescent="0.3">
      <c r="A27" s="210" t="s">
        <v>55</v>
      </c>
      <c r="B27" s="210"/>
      <c r="C27" s="140">
        <v>895</v>
      </c>
      <c r="D27" s="174"/>
      <c r="E27" s="135"/>
      <c r="F27" s="141" t="s">
        <v>55</v>
      </c>
      <c r="G27" s="140">
        <f>SUM(G19:G26)</f>
        <v>885</v>
      </c>
    </row>
    <row r="28" spans="1:7" ht="16.5" x14ac:dyDescent="0.3">
      <c r="A28" s="218" t="s">
        <v>14</v>
      </c>
      <c r="B28" s="218"/>
      <c r="C28" s="218"/>
      <c r="D28" s="175"/>
      <c r="E28" s="138"/>
      <c r="F28" s="218" t="s">
        <v>14</v>
      </c>
      <c r="G28" s="218"/>
    </row>
    <row r="29" spans="1:7" ht="33" x14ac:dyDescent="0.25">
      <c r="A29" s="136" t="s">
        <v>263</v>
      </c>
      <c r="B29" s="122" t="s">
        <v>188</v>
      </c>
      <c r="C29" s="137">
        <v>100</v>
      </c>
      <c r="D29" s="173" t="s">
        <v>645</v>
      </c>
      <c r="E29" s="134"/>
      <c r="F29" s="122" t="s">
        <v>475</v>
      </c>
      <c r="G29" s="137">
        <v>50</v>
      </c>
    </row>
    <row r="30" spans="1:7" ht="33" x14ac:dyDescent="0.25">
      <c r="A30" s="139"/>
      <c r="B30" s="122" t="s">
        <v>130</v>
      </c>
      <c r="C30" s="137">
        <v>200</v>
      </c>
      <c r="D30" s="173" t="s">
        <v>628</v>
      </c>
      <c r="E30" s="135"/>
      <c r="F30" s="122" t="s">
        <v>60</v>
      </c>
      <c r="G30" s="137">
        <v>200</v>
      </c>
    </row>
    <row r="31" spans="1:7" ht="16.5" x14ac:dyDescent="0.25">
      <c r="A31" s="136" t="s">
        <v>258</v>
      </c>
      <c r="B31" s="122" t="s">
        <v>58</v>
      </c>
      <c r="C31" s="137">
        <v>100</v>
      </c>
      <c r="D31" s="173"/>
      <c r="E31" s="135"/>
      <c r="F31" s="122" t="s">
        <v>58</v>
      </c>
      <c r="G31" s="137">
        <v>100</v>
      </c>
    </row>
    <row r="32" spans="1:7" ht="16.5" x14ac:dyDescent="0.3">
      <c r="A32" s="210" t="s">
        <v>84</v>
      </c>
      <c r="B32" s="210"/>
      <c r="C32" s="140">
        <v>400</v>
      </c>
      <c r="D32" s="174"/>
      <c r="E32" s="135"/>
      <c r="F32" s="141" t="s">
        <v>84</v>
      </c>
      <c r="G32" s="140">
        <f>SUM(G29:G31)</f>
        <v>350</v>
      </c>
    </row>
    <row r="33" spans="1:7" ht="16.5" x14ac:dyDescent="0.3">
      <c r="A33" s="210" t="s">
        <v>440</v>
      </c>
      <c r="B33" s="210"/>
      <c r="C33" s="142" t="s">
        <v>436</v>
      </c>
      <c r="D33" s="176"/>
      <c r="E33" s="138"/>
      <c r="F33" s="141" t="s">
        <v>440</v>
      </c>
      <c r="G33" s="142">
        <f>G17+G27+G32</f>
        <v>1815</v>
      </c>
    </row>
    <row r="34" spans="1:7" ht="16.5" x14ac:dyDescent="0.25">
      <c r="A34" s="217" t="s">
        <v>476</v>
      </c>
      <c r="B34" s="217"/>
      <c r="C34" s="217"/>
      <c r="D34" s="172"/>
      <c r="E34" s="135"/>
      <c r="F34" s="217" t="s">
        <v>476</v>
      </c>
      <c r="G34" s="217"/>
    </row>
    <row r="35" spans="1:7" ht="16.5" x14ac:dyDescent="0.25">
      <c r="A35" s="211" t="s">
        <v>139</v>
      </c>
      <c r="B35" s="211"/>
      <c r="C35" s="211"/>
      <c r="D35" s="170"/>
      <c r="E35" s="135"/>
      <c r="F35" s="211" t="s">
        <v>139</v>
      </c>
      <c r="G35" s="211"/>
    </row>
    <row r="36" spans="1:7" ht="16.5" x14ac:dyDescent="0.3">
      <c r="A36" s="136" t="s">
        <v>254</v>
      </c>
      <c r="B36" s="122" t="s">
        <v>50</v>
      </c>
      <c r="C36" s="137">
        <v>15</v>
      </c>
      <c r="D36" s="173" t="s">
        <v>632</v>
      </c>
      <c r="E36" s="138"/>
      <c r="F36" s="122"/>
      <c r="G36" s="137"/>
    </row>
    <row r="37" spans="1:7" ht="33" x14ac:dyDescent="0.3">
      <c r="A37" s="139" t="s">
        <v>264</v>
      </c>
      <c r="B37" s="122" t="s">
        <v>189</v>
      </c>
      <c r="C37" s="137">
        <v>180</v>
      </c>
      <c r="D37" s="173" t="s">
        <v>637</v>
      </c>
      <c r="E37" s="138"/>
      <c r="F37" s="122" t="s">
        <v>477</v>
      </c>
      <c r="G37" s="137">
        <v>150</v>
      </c>
    </row>
    <row r="38" spans="1:7" ht="16.5" x14ac:dyDescent="0.3">
      <c r="A38" s="139"/>
      <c r="B38" s="122"/>
      <c r="C38" s="137"/>
      <c r="D38" s="173"/>
      <c r="E38" s="138"/>
      <c r="F38" s="122" t="s">
        <v>478</v>
      </c>
      <c r="G38" s="137">
        <v>60</v>
      </c>
    </row>
    <row r="39" spans="1:7" ht="16.5" x14ac:dyDescent="0.3">
      <c r="A39" s="136" t="s">
        <v>265</v>
      </c>
      <c r="B39" s="122" t="s">
        <v>25</v>
      </c>
      <c r="C39" s="137">
        <v>200</v>
      </c>
      <c r="D39" s="173" t="s">
        <v>638</v>
      </c>
      <c r="E39" s="138"/>
      <c r="F39" s="122" t="s">
        <v>479</v>
      </c>
      <c r="G39" s="137">
        <v>200</v>
      </c>
    </row>
    <row r="40" spans="1:7" ht="66" x14ac:dyDescent="0.3">
      <c r="A40" s="136" t="s">
        <v>266</v>
      </c>
      <c r="B40" s="122" t="s">
        <v>190</v>
      </c>
      <c r="C40" s="137">
        <v>50</v>
      </c>
      <c r="D40" s="173" t="s">
        <v>639</v>
      </c>
      <c r="E40" s="138"/>
      <c r="F40" s="122" t="s">
        <v>132</v>
      </c>
      <c r="G40" s="137">
        <v>60</v>
      </c>
    </row>
    <row r="41" spans="1:7" ht="16.5" x14ac:dyDescent="0.3">
      <c r="A41" s="136" t="s">
        <v>258</v>
      </c>
      <c r="B41" s="122" t="s">
        <v>58</v>
      </c>
      <c r="C41" s="137">
        <v>100</v>
      </c>
      <c r="D41" s="173"/>
      <c r="E41" s="138"/>
      <c r="F41" s="122" t="s">
        <v>58</v>
      </c>
      <c r="G41" s="137">
        <v>100</v>
      </c>
    </row>
    <row r="42" spans="1:7" ht="16.5" x14ac:dyDescent="0.3">
      <c r="A42" s="210" t="s">
        <v>52</v>
      </c>
      <c r="B42" s="210"/>
      <c r="C42" s="140">
        <v>545</v>
      </c>
      <c r="D42" s="174"/>
      <c r="E42" s="138"/>
      <c r="F42" s="141" t="s">
        <v>52</v>
      </c>
      <c r="G42" s="140">
        <f>SUM(G36:G41)</f>
        <v>570</v>
      </c>
    </row>
    <row r="43" spans="1:7" ht="16.5" x14ac:dyDescent="0.25">
      <c r="A43" s="211" t="s">
        <v>13</v>
      </c>
      <c r="B43" s="211"/>
      <c r="C43" s="211"/>
      <c r="D43" s="170"/>
      <c r="E43" s="134"/>
      <c r="F43" s="211" t="s">
        <v>13</v>
      </c>
      <c r="G43" s="211"/>
    </row>
    <row r="44" spans="1:7" ht="33" x14ac:dyDescent="0.25">
      <c r="A44" s="136" t="s">
        <v>267</v>
      </c>
      <c r="B44" s="122" t="s">
        <v>191</v>
      </c>
      <c r="C44" s="137">
        <v>60</v>
      </c>
      <c r="D44" s="173"/>
      <c r="E44" s="135"/>
      <c r="F44" s="122" t="s">
        <v>191</v>
      </c>
      <c r="G44" s="137">
        <v>60</v>
      </c>
    </row>
    <row r="45" spans="1:7" ht="82.5" x14ac:dyDescent="0.25">
      <c r="A45" s="136" t="s">
        <v>268</v>
      </c>
      <c r="B45" s="122" t="s">
        <v>192</v>
      </c>
      <c r="C45" s="137">
        <v>210</v>
      </c>
      <c r="D45" s="173" t="s">
        <v>646</v>
      </c>
      <c r="E45" s="135"/>
      <c r="F45" s="122" t="s">
        <v>120</v>
      </c>
      <c r="G45" s="137">
        <v>215</v>
      </c>
    </row>
    <row r="46" spans="1:7" ht="49.5" x14ac:dyDescent="0.25">
      <c r="A46" s="136" t="s">
        <v>269</v>
      </c>
      <c r="B46" s="122" t="s">
        <v>193</v>
      </c>
      <c r="C46" s="137">
        <v>270</v>
      </c>
      <c r="D46" s="173" t="s">
        <v>647</v>
      </c>
      <c r="E46" s="135"/>
      <c r="F46" s="122" t="s">
        <v>480</v>
      </c>
      <c r="G46" s="137">
        <v>90</v>
      </c>
    </row>
    <row r="47" spans="1:7" ht="16.5" x14ac:dyDescent="0.25">
      <c r="A47" s="136"/>
      <c r="B47" s="122"/>
      <c r="C47" s="137"/>
      <c r="D47" s="173"/>
      <c r="E47" s="135"/>
      <c r="F47" s="122" t="s">
        <v>481</v>
      </c>
      <c r="G47" s="137">
        <v>150</v>
      </c>
    </row>
    <row r="48" spans="1:7" ht="16.5" x14ac:dyDescent="0.25">
      <c r="A48" s="143"/>
      <c r="B48" s="122" t="s">
        <v>194</v>
      </c>
      <c r="C48" s="137">
        <v>200</v>
      </c>
      <c r="D48" s="173"/>
      <c r="E48" s="135"/>
      <c r="F48" s="122" t="s">
        <v>194</v>
      </c>
      <c r="G48" s="137">
        <v>200</v>
      </c>
    </row>
    <row r="49" spans="1:7" ht="16.5" x14ac:dyDescent="0.25">
      <c r="A49" s="139"/>
      <c r="B49" s="122" t="s">
        <v>132</v>
      </c>
      <c r="C49" s="137">
        <v>20</v>
      </c>
      <c r="D49" s="173"/>
      <c r="E49" s="135"/>
      <c r="F49" s="122" t="s">
        <v>132</v>
      </c>
      <c r="G49" s="137">
        <v>20</v>
      </c>
    </row>
    <row r="50" spans="1:7" ht="16.5" x14ac:dyDescent="0.25">
      <c r="A50" s="139"/>
      <c r="B50" s="122" t="s">
        <v>186</v>
      </c>
      <c r="C50" s="137">
        <v>50</v>
      </c>
      <c r="D50" s="173"/>
      <c r="E50" s="135"/>
      <c r="F50" s="122" t="s">
        <v>186</v>
      </c>
      <c r="G50" s="137">
        <v>40</v>
      </c>
    </row>
    <row r="51" spans="1:7" ht="16.5" x14ac:dyDescent="0.3">
      <c r="A51" s="136" t="s">
        <v>258</v>
      </c>
      <c r="B51" s="122" t="s">
        <v>51</v>
      </c>
      <c r="C51" s="137">
        <v>100</v>
      </c>
      <c r="D51" s="173"/>
      <c r="E51" s="138"/>
      <c r="F51" s="122" t="s">
        <v>51</v>
      </c>
      <c r="G51" s="137">
        <v>100</v>
      </c>
    </row>
    <row r="52" spans="1:7" ht="16.5" x14ac:dyDescent="0.3">
      <c r="A52" s="210" t="s">
        <v>55</v>
      </c>
      <c r="B52" s="210"/>
      <c r="C52" s="140">
        <v>910</v>
      </c>
      <c r="D52" s="174"/>
      <c r="E52" s="134"/>
      <c r="F52" s="141" t="s">
        <v>55</v>
      </c>
      <c r="G52" s="140">
        <f>SUM(G44:G51)</f>
        <v>875</v>
      </c>
    </row>
    <row r="53" spans="1:7" ht="16.5" x14ac:dyDescent="0.3">
      <c r="A53" s="218" t="s">
        <v>14</v>
      </c>
      <c r="B53" s="218"/>
      <c r="C53" s="218"/>
      <c r="D53" s="175"/>
      <c r="E53" s="135"/>
      <c r="F53" s="218" t="s">
        <v>14</v>
      </c>
      <c r="G53" s="218"/>
    </row>
    <row r="54" spans="1:7" ht="49.5" x14ac:dyDescent="0.25">
      <c r="A54" s="139" t="s">
        <v>270</v>
      </c>
      <c r="B54" s="122" t="s">
        <v>195</v>
      </c>
      <c r="C54" s="137">
        <v>75</v>
      </c>
      <c r="D54" s="173" t="s">
        <v>648</v>
      </c>
      <c r="E54" s="135"/>
      <c r="F54" s="122" t="s">
        <v>482</v>
      </c>
      <c r="G54" s="137">
        <v>50</v>
      </c>
    </row>
    <row r="55" spans="1:7" ht="16.5" x14ac:dyDescent="0.25">
      <c r="A55" s="136" t="s">
        <v>257</v>
      </c>
      <c r="B55" s="122" t="s">
        <v>11</v>
      </c>
      <c r="C55" s="137">
        <v>200</v>
      </c>
      <c r="D55" s="173"/>
      <c r="E55" s="135"/>
      <c r="F55" s="122" t="s">
        <v>11</v>
      </c>
      <c r="G55" s="137">
        <v>200</v>
      </c>
    </row>
    <row r="56" spans="1:7" ht="16.5" x14ac:dyDescent="0.3">
      <c r="A56" s="139" t="s">
        <v>258</v>
      </c>
      <c r="B56" s="122" t="s">
        <v>140</v>
      </c>
      <c r="C56" s="137">
        <v>100</v>
      </c>
      <c r="D56" s="173"/>
      <c r="E56" s="138"/>
      <c r="F56" s="122" t="s">
        <v>140</v>
      </c>
      <c r="G56" s="137">
        <v>100</v>
      </c>
    </row>
    <row r="57" spans="1:7" ht="16.5" x14ac:dyDescent="0.3">
      <c r="A57" s="210" t="s">
        <v>84</v>
      </c>
      <c r="B57" s="210"/>
      <c r="C57" s="140">
        <v>375</v>
      </c>
      <c r="D57" s="174"/>
      <c r="E57" s="144"/>
      <c r="F57" s="141" t="s">
        <v>84</v>
      </c>
      <c r="G57" s="140">
        <f>SUM(G54:G56)</f>
        <v>350</v>
      </c>
    </row>
    <row r="58" spans="1:7" ht="16.5" x14ac:dyDescent="0.3">
      <c r="A58" s="210" t="s">
        <v>441</v>
      </c>
      <c r="B58" s="210"/>
      <c r="C58" s="142" t="s">
        <v>126</v>
      </c>
      <c r="D58" s="176"/>
      <c r="E58" s="107"/>
      <c r="F58" s="141" t="s">
        <v>441</v>
      </c>
      <c r="G58" s="142">
        <f>G52+G42+G57</f>
        <v>1795</v>
      </c>
    </row>
    <row r="59" spans="1:7" ht="16.5" x14ac:dyDescent="0.3">
      <c r="A59" s="217" t="s">
        <v>483</v>
      </c>
      <c r="B59" s="217"/>
      <c r="C59" s="217"/>
      <c r="D59" s="172"/>
      <c r="E59" s="138"/>
      <c r="F59" s="217" t="s">
        <v>483</v>
      </c>
      <c r="G59" s="217"/>
    </row>
    <row r="60" spans="1:7" ht="16.5" x14ac:dyDescent="0.3">
      <c r="A60" s="211" t="s">
        <v>139</v>
      </c>
      <c r="B60" s="211"/>
      <c r="C60" s="211"/>
      <c r="D60" s="170"/>
      <c r="E60" s="138"/>
      <c r="F60" s="211" t="s">
        <v>139</v>
      </c>
      <c r="G60" s="211"/>
    </row>
    <row r="61" spans="1:7" ht="33" x14ac:dyDescent="0.3">
      <c r="A61" s="136" t="s">
        <v>253</v>
      </c>
      <c r="B61" s="122" t="s">
        <v>49</v>
      </c>
      <c r="C61" s="137">
        <v>10</v>
      </c>
      <c r="D61" s="173" t="s">
        <v>633</v>
      </c>
      <c r="E61" s="138"/>
      <c r="F61" s="122"/>
      <c r="G61" s="137"/>
    </row>
    <row r="62" spans="1:7" ht="33" x14ac:dyDescent="0.3">
      <c r="A62" s="139" t="s">
        <v>271</v>
      </c>
      <c r="B62" s="122" t="s">
        <v>196</v>
      </c>
      <c r="C62" s="137">
        <v>120</v>
      </c>
      <c r="D62" s="173" t="s">
        <v>649</v>
      </c>
      <c r="E62" s="138"/>
      <c r="F62" s="122" t="s">
        <v>484</v>
      </c>
      <c r="G62" s="137">
        <v>120</v>
      </c>
    </row>
    <row r="63" spans="1:7" ht="49.5" x14ac:dyDescent="0.3">
      <c r="A63" s="139" t="s">
        <v>272</v>
      </c>
      <c r="B63" s="122" t="s">
        <v>197</v>
      </c>
      <c r="C63" s="137">
        <v>150</v>
      </c>
      <c r="D63" s="173" t="s">
        <v>640</v>
      </c>
      <c r="E63" s="138"/>
      <c r="F63" s="122" t="s">
        <v>197</v>
      </c>
      <c r="G63" s="137">
        <v>150</v>
      </c>
    </row>
    <row r="64" spans="1:7" ht="16.5" x14ac:dyDescent="0.3">
      <c r="A64" s="139" t="s">
        <v>273</v>
      </c>
      <c r="B64" s="122" t="s">
        <v>60</v>
      </c>
      <c r="C64" s="137">
        <v>200</v>
      </c>
      <c r="D64" s="173"/>
      <c r="E64" s="138"/>
      <c r="F64" s="122" t="s">
        <v>60</v>
      </c>
      <c r="G64" s="137">
        <v>200</v>
      </c>
    </row>
    <row r="65" spans="1:7" ht="16.5" x14ac:dyDescent="0.25">
      <c r="A65" s="139"/>
      <c r="B65" s="122" t="s">
        <v>132</v>
      </c>
      <c r="C65" s="137">
        <v>40</v>
      </c>
      <c r="D65" s="173"/>
      <c r="E65" s="134"/>
      <c r="F65" s="122" t="s">
        <v>132</v>
      </c>
      <c r="G65" s="137">
        <v>30</v>
      </c>
    </row>
    <row r="66" spans="1:7" ht="16.5" x14ac:dyDescent="0.25">
      <c r="A66" s="139" t="s">
        <v>258</v>
      </c>
      <c r="B66" s="122" t="s">
        <v>51</v>
      </c>
      <c r="C66" s="137">
        <v>100</v>
      </c>
      <c r="D66" s="173"/>
      <c r="E66" s="135"/>
      <c r="F66" s="122" t="s">
        <v>51</v>
      </c>
      <c r="G66" s="137">
        <v>100</v>
      </c>
    </row>
    <row r="67" spans="1:7" ht="16.5" x14ac:dyDescent="0.3">
      <c r="A67" s="210" t="s">
        <v>52</v>
      </c>
      <c r="B67" s="210"/>
      <c r="C67" s="140">
        <v>620</v>
      </c>
      <c r="D67" s="174"/>
      <c r="E67" s="135"/>
      <c r="F67" s="141" t="s">
        <v>52</v>
      </c>
      <c r="G67" s="140">
        <f>SUM(G61:G66)</f>
        <v>600</v>
      </c>
    </row>
    <row r="68" spans="1:7" ht="16.5" x14ac:dyDescent="0.25">
      <c r="A68" s="211" t="s">
        <v>13</v>
      </c>
      <c r="B68" s="211"/>
      <c r="C68" s="211"/>
      <c r="D68" s="170"/>
      <c r="E68" s="135"/>
      <c r="F68" s="211" t="s">
        <v>13</v>
      </c>
      <c r="G68" s="211"/>
    </row>
    <row r="69" spans="1:7" ht="16.5" x14ac:dyDescent="0.25">
      <c r="A69" s="136" t="s">
        <v>274</v>
      </c>
      <c r="B69" s="122" t="s">
        <v>218</v>
      </c>
      <c r="C69" s="137">
        <v>60</v>
      </c>
      <c r="D69" s="173"/>
      <c r="E69" s="135"/>
      <c r="F69" s="122" t="s">
        <v>218</v>
      </c>
      <c r="G69" s="137">
        <v>60</v>
      </c>
    </row>
    <row r="70" spans="1:7" ht="33" x14ac:dyDescent="0.25">
      <c r="A70" s="136" t="s">
        <v>275</v>
      </c>
      <c r="B70" s="122" t="s">
        <v>198</v>
      </c>
      <c r="C70" s="137">
        <v>225</v>
      </c>
      <c r="D70" s="173" t="s">
        <v>650</v>
      </c>
      <c r="E70" s="135"/>
      <c r="F70" s="122" t="s">
        <v>485</v>
      </c>
      <c r="G70" s="137">
        <v>215</v>
      </c>
    </row>
    <row r="71" spans="1:7" ht="49.5" x14ac:dyDescent="0.25">
      <c r="A71" s="136" t="s">
        <v>276</v>
      </c>
      <c r="B71" s="122" t="s">
        <v>199</v>
      </c>
      <c r="C71" s="137">
        <v>245</v>
      </c>
      <c r="D71" s="173" t="s">
        <v>651</v>
      </c>
      <c r="E71" s="135"/>
      <c r="F71" s="122" t="s">
        <v>486</v>
      </c>
      <c r="G71" s="137">
        <v>240</v>
      </c>
    </row>
    <row r="72" spans="1:7" ht="33" x14ac:dyDescent="0.25">
      <c r="A72" s="136" t="s">
        <v>277</v>
      </c>
      <c r="B72" s="122" t="s">
        <v>61</v>
      </c>
      <c r="C72" s="137">
        <v>200</v>
      </c>
      <c r="D72" s="173"/>
      <c r="E72" s="135"/>
      <c r="F72" s="122" t="s">
        <v>61</v>
      </c>
      <c r="G72" s="137">
        <v>200</v>
      </c>
    </row>
    <row r="73" spans="1:7" ht="16.5" x14ac:dyDescent="0.25">
      <c r="A73" s="139"/>
      <c r="B73" s="122" t="s">
        <v>132</v>
      </c>
      <c r="C73" s="137">
        <v>20</v>
      </c>
      <c r="D73" s="173"/>
      <c r="E73" s="135"/>
      <c r="F73" s="122" t="s">
        <v>132</v>
      </c>
      <c r="G73" s="137">
        <v>20</v>
      </c>
    </row>
    <row r="74" spans="1:7" ht="16.5" x14ac:dyDescent="0.3">
      <c r="A74" s="139"/>
      <c r="B74" s="122" t="s">
        <v>186</v>
      </c>
      <c r="C74" s="137">
        <v>50</v>
      </c>
      <c r="D74" s="173"/>
      <c r="E74" s="138"/>
      <c r="F74" s="122" t="s">
        <v>186</v>
      </c>
      <c r="G74" s="137">
        <v>50</v>
      </c>
    </row>
    <row r="75" spans="1:7" ht="16.5" x14ac:dyDescent="0.25">
      <c r="A75" s="136" t="s">
        <v>258</v>
      </c>
      <c r="B75" s="122" t="s">
        <v>58</v>
      </c>
      <c r="C75" s="137">
        <v>100</v>
      </c>
      <c r="D75" s="173"/>
      <c r="E75" s="134"/>
      <c r="F75" s="122" t="s">
        <v>58</v>
      </c>
      <c r="G75" s="137">
        <v>100</v>
      </c>
    </row>
    <row r="76" spans="1:7" ht="16.5" x14ac:dyDescent="0.3">
      <c r="A76" s="210" t="s">
        <v>55</v>
      </c>
      <c r="B76" s="210"/>
      <c r="C76" s="140">
        <v>900</v>
      </c>
      <c r="D76" s="174"/>
      <c r="E76" s="135"/>
      <c r="F76" s="141" t="s">
        <v>55</v>
      </c>
      <c r="G76" s="140">
        <f>SUM(G69:G75)</f>
        <v>885</v>
      </c>
    </row>
    <row r="77" spans="1:7" ht="16.5" x14ac:dyDescent="0.3">
      <c r="A77" s="218" t="s">
        <v>14</v>
      </c>
      <c r="B77" s="218"/>
      <c r="C77" s="218"/>
      <c r="D77" s="175"/>
      <c r="E77" s="135"/>
      <c r="F77" s="218" t="s">
        <v>14</v>
      </c>
      <c r="G77" s="218"/>
    </row>
    <row r="78" spans="1:7" ht="16.5" x14ac:dyDescent="0.25">
      <c r="A78" s="139" t="s">
        <v>308</v>
      </c>
      <c r="B78" s="122" t="s">
        <v>200</v>
      </c>
      <c r="C78" s="137">
        <v>75</v>
      </c>
      <c r="D78" s="173" t="s">
        <v>637</v>
      </c>
      <c r="E78" s="135"/>
      <c r="F78" s="122" t="s">
        <v>475</v>
      </c>
      <c r="G78" s="137">
        <v>50</v>
      </c>
    </row>
    <row r="79" spans="1:7" ht="33" x14ac:dyDescent="0.3">
      <c r="A79" s="139"/>
      <c r="B79" s="122" t="s">
        <v>201</v>
      </c>
      <c r="C79" s="137">
        <v>200</v>
      </c>
      <c r="D79" s="173" t="s">
        <v>641</v>
      </c>
      <c r="E79" s="138"/>
      <c r="F79" s="122" t="s">
        <v>487</v>
      </c>
      <c r="G79" s="137">
        <v>200</v>
      </c>
    </row>
    <row r="80" spans="1:7" ht="16.5" x14ac:dyDescent="0.3">
      <c r="A80" s="139" t="s">
        <v>258</v>
      </c>
      <c r="B80" s="122" t="s">
        <v>67</v>
      </c>
      <c r="C80" s="137">
        <v>100</v>
      </c>
      <c r="D80" s="173"/>
      <c r="E80" s="144"/>
      <c r="F80" s="122" t="s">
        <v>67</v>
      </c>
      <c r="G80" s="137">
        <v>100</v>
      </c>
    </row>
    <row r="81" spans="1:7" ht="16.5" x14ac:dyDescent="0.3">
      <c r="A81" s="210" t="s">
        <v>84</v>
      </c>
      <c r="B81" s="210"/>
      <c r="C81" s="140">
        <v>375</v>
      </c>
      <c r="D81" s="174"/>
      <c r="E81" s="107"/>
      <c r="F81" s="141" t="s">
        <v>84</v>
      </c>
      <c r="G81" s="140">
        <f>SUM(G78:G80)</f>
        <v>350</v>
      </c>
    </row>
    <row r="82" spans="1:7" ht="16.5" x14ac:dyDescent="0.3">
      <c r="A82" s="210" t="s">
        <v>488</v>
      </c>
      <c r="B82" s="210"/>
      <c r="C82" s="142" t="s">
        <v>437</v>
      </c>
      <c r="D82" s="176"/>
      <c r="E82" s="134"/>
      <c r="F82" s="141" t="s">
        <v>488</v>
      </c>
      <c r="G82" s="142">
        <f>G81+G76+G67</f>
        <v>1835</v>
      </c>
    </row>
    <row r="83" spans="1:7" ht="16.5" x14ac:dyDescent="0.25">
      <c r="A83" s="217" t="s">
        <v>489</v>
      </c>
      <c r="B83" s="217"/>
      <c r="C83" s="217"/>
      <c r="D83" s="172"/>
      <c r="E83" s="135"/>
      <c r="F83" s="217" t="s">
        <v>489</v>
      </c>
      <c r="G83" s="217"/>
    </row>
    <row r="84" spans="1:7" ht="16.5" x14ac:dyDescent="0.3">
      <c r="A84" s="211" t="s">
        <v>139</v>
      </c>
      <c r="B84" s="211"/>
      <c r="C84" s="211"/>
      <c r="D84" s="170"/>
      <c r="E84" s="138"/>
      <c r="F84" s="211" t="s">
        <v>139</v>
      </c>
      <c r="G84" s="211"/>
    </row>
    <row r="85" spans="1:7" ht="33" x14ac:dyDescent="0.3">
      <c r="A85" s="136" t="s">
        <v>253</v>
      </c>
      <c r="B85" s="122" t="s">
        <v>49</v>
      </c>
      <c r="C85" s="137">
        <v>10</v>
      </c>
      <c r="D85" s="173" t="s">
        <v>633</v>
      </c>
      <c r="E85" s="138"/>
      <c r="F85" s="122"/>
      <c r="G85" s="137"/>
    </row>
    <row r="86" spans="1:7" ht="16.5" x14ac:dyDescent="0.3">
      <c r="A86" s="136" t="s">
        <v>254</v>
      </c>
      <c r="B86" s="122" t="s">
        <v>50</v>
      </c>
      <c r="C86" s="137">
        <v>15</v>
      </c>
      <c r="D86" s="173" t="s">
        <v>632</v>
      </c>
      <c r="E86" s="138"/>
      <c r="F86" s="122"/>
      <c r="G86" s="137"/>
    </row>
    <row r="87" spans="1:7" ht="33" x14ac:dyDescent="0.3">
      <c r="A87" s="139" t="s">
        <v>278</v>
      </c>
      <c r="B87" s="122" t="s">
        <v>202</v>
      </c>
      <c r="C87" s="137">
        <v>50</v>
      </c>
      <c r="D87" s="173" t="s">
        <v>652</v>
      </c>
      <c r="E87" s="138"/>
      <c r="F87" s="122"/>
      <c r="G87" s="137"/>
    </row>
    <row r="88" spans="1:7" ht="33" x14ac:dyDescent="0.3">
      <c r="A88" s="136" t="s">
        <v>279</v>
      </c>
      <c r="B88" s="122" t="s">
        <v>116</v>
      </c>
      <c r="C88" s="137">
        <v>200</v>
      </c>
      <c r="D88" s="173" t="s">
        <v>652</v>
      </c>
      <c r="E88" s="138"/>
      <c r="F88" s="122" t="s">
        <v>490</v>
      </c>
      <c r="G88" s="137">
        <v>90</v>
      </c>
    </row>
    <row r="89" spans="1:7" ht="16.5" x14ac:dyDescent="0.3">
      <c r="A89" s="136"/>
      <c r="B89" s="122"/>
      <c r="C89" s="137"/>
      <c r="D89" s="173"/>
      <c r="E89" s="138"/>
      <c r="F89" s="122" t="s">
        <v>491</v>
      </c>
      <c r="G89" s="137">
        <v>150</v>
      </c>
    </row>
    <row r="90" spans="1:7" ht="16.5" x14ac:dyDescent="0.3">
      <c r="A90" s="136" t="s">
        <v>257</v>
      </c>
      <c r="B90" s="122" t="s">
        <v>11</v>
      </c>
      <c r="C90" s="137">
        <v>200</v>
      </c>
      <c r="D90" s="173"/>
      <c r="E90" s="138"/>
      <c r="F90" s="122" t="s">
        <v>11</v>
      </c>
      <c r="G90" s="137">
        <v>200</v>
      </c>
    </row>
    <row r="91" spans="1:7" ht="16.5" x14ac:dyDescent="0.25">
      <c r="A91" s="139"/>
      <c r="B91" s="122" t="s">
        <v>132</v>
      </c>
      <c r="C91" s="137">
        <v>40</v>
      </c>
      <c r="D91" s="173"/>
      <c r="E91" s="134"/>
      <c r="F91" s="122" t="s">
        <v>132</v>
      </c>
      <c r="G91" s="137">
        <v>40</v>
      </c>
    </row>
    <row r="92" spans="1:7" ht="16.5" x14ac:dyDescent="0.25">
      <c r="A92" s="136" t="s">
        <v>258</v>
      </c>
      <c r="B92" s="122" t="s">
        <v>58</v>
      </c>
      <c r="C92" s="137">
        <v>100</v>
      </c>
      <c r="D92" s="173"/>
      <c r="E92" s="135"/>
      <c r="F92" s="122" t="s">
        <v>58</v>
      </c>
      <c r="G92" s="137">
        <v>100</v>
      </c>
    </row>
    <row r="93" spans="1:7" ht="16.5" x14ac:dyDescent="0.3">
      <c r="A93" s="210" t="s">
        <v>52</v>
      </c>
      <c r="B93" s="210"/>
      <c r="C93" s="140">
        <v>615</v>
      </c>
      <c r="D93" s="174"/>
      <c r="E93" s="135"/>
      <c r="F93" s="141" t="s">
        <v>52</v>
      </c>
      <c r="G93" s="140">
        <f>SUM(G85:G92)</f>
        <v>580</v>
      </c>
    </row>
    <row r="94" spans="1:7" ht="16.5" x14ac:dyDescent="0.25">
      <c r="A94" s="211" t="s">
        <v>13</v>
      </c>
      <c r="B94" s="211"/>
      <c r="C94" s="211"/>
      <c r="D94" s="170"/>
      <c r="E94" s="135"/>
      <c r="F94" s="211" t="s">
        <v>13</v>
      </c>
      <c r="G94" s="211"/>
    </row>
    <row r="95" spans="1:7" ht="33" x14ac:dyDescent="0.25">
      <c r="A95" s="136" t="s">
        <v>289</v>
      </c>
      <c r="B95" s="122" t="s">
        <v>209</v>
      </c>
      <c r="C95" s="137">
        <v>60</v>
      </c>
      <c r="D95" s="173"/>
      <c r="E95" s="135"/>
      <c r="F95" s="122" t="s">
        <v>209</v>
      </c>
      <c r="G95" s="137">
        <v>60</v>
      </c>
    </row>
    <row r="96" spans="1:7" ht="99" x14ac:dyDescent="0.25">
      <c r="A96" s="139" t="s">
        <v>281</v>
      </c>
      <c r="B96" s="122" t="s">
        <v>204</v>
      </c>
      <c r="C96" s="137">
        <v>220</v>
      </c>
      <c r="D96" s="173" t="s">
        <v>653</v>
      </c>
      <c r="E96" s="135"/>
      <c r="F96" s="122" t="s">
        <v>492</v>
      </c>
      <c r="G96" s="137">
        <v>215</v>
      </c>
    </row>
    <row r="97" spans="1:7" ht="33" x14ac:dyDescent="0.25">
      <c r="A97" s="136" t="s">
        <v>282</v>
      </c>
      <c r="B97" s="122" t="s">
        <v>205</v>
      </c>
      <c r="C97" s="137">
        <v>90</v>
      </c>
      <c r="D97" s="173" t="s">
        <v>654</v>
      </c>
      <c r="E97" s="135"/>
      <c r="F97" s="122" t="s">
        <v>493</v>
      </c>
      <c r="G97" s="137">
        <v>90</v>
      </c>
    </row>
    <row r="98" spans="1:7" ht="49.5" x14ac:dyDescent="0.25">
      <c r="A98" s="136" t="s">
        <v>283</v>
      </c>
      <c r="B98" s="122" t="s">
        <v>219</v>
      </c>
      <c r="C98" s="137">
        <v>150</v>
      </c>
      <c r="D98" s="173" t="s">
        <v>642</v>
      </c>
      <c r="E98" s="135"/>
      <c r="F98" s="122" t="s">
        <v>219</v>
      </c>
      <c r="G98" s="137">
        <v>150</v>
      </c>
    </row>
    <row r="99" spans="1:7" ht="16.5" x14ac:dyDescent="0.25">
      <c r="A99" s="136" t="s">
        <v>284</v>
      </c>
      <c r="B99" s="122" t="s">
        <v>63</v>
      </c>
      <c r="C99" s="137">
        <v>200</v>
      </c>
      <c r="D99" s="173"/>
      <c r="E99" s="135"/>
      <c r="F99" s="122" t="s">
        <v>63</v>
      </c>
      <c r="G99" s="137">
        <v>200</v>
      </c>
    </row>
    <row r="100" spans="1:7" ht="16.5" x14ac:dyDescent="0.3">
      <c r="A100" s="139"/>
      <c r="B100" s="122" t="s">
        <v>132</v>
      </c>
      <c r="C100" s="137">
        <v>20</v>
      </c>
      <c r="D100" s="173"/>
      <c r="E100" s="138"/>
      <c r="F100" s="122" t="s">
        <v>132</v>
      </c>
      <c r="G100" s="137">
        <v>20</v>
      </c>
    </row>
    <row r="101" spans="1:7" ht="16.5" x14ac:dyDescent="0.25">
      <c r="A101" s="139"/>
      <c r="B101" s="122" t="s">
        <v>186</v>
      </c>
      <c r="C101" s="137">
        <v>50</v>
      </c>
      <c r="D101" s="173"/>
      <c r="E101" s="134"/>
      <c r="F101" s="122" t="s">
        <v>186</v>
      </c>
      <c r="G101" s="137">
        <v>50</v>
      </c>
    </row>
    <row r="102" spans="1:7" ht="16.5" x14ac:dyDescent="0.25">
      <c r="A102" s="136" t="s">
        <v>258</v>
      </c>
      <c r="B102" s="122" t="s">
        <v>51</v>
      </c>
      <c r="C102" s="137">
        <v>100</v>
      </c>
      <c r="D102" s="173"/>
      <c r="E102" s="135"/>
      <c r="F102" s="122" t="s">
        <v>51</v>
      </c>
      <c r="G102" s="137">
        <v>100</v>
      </c>
    </row>
    <row r="103" spans="1:7" ht="16.5" x14ac:dyDescent="0.3">
      <c r="A103" s="210" t="s">
        <v>55</v>
      </c>
      <c r="B103" s="210"/>
      <c r="C103" s="140">
        <v>890</v>
      </c>
      <c r="D103" s="174"/>
      <c r="E103" s="135"/>
      <c r="F103" s="141" t="s">
        <v>55</v>
      </c>
      <c r="G103" s="140">
        <f>SUM(G95:G102)</f>
        <v>885</v>
      </c>
    </row>
    <row r="104" spans="1:7" ht="16.5" x14ac:dyDescent="0.3">
      <c r="A104" s="218" t="s">
        <v>14</v>
      </c>
      <c r="B104" s="218"/>
      <c r="C104" s="218"/>
      <c r="D104" s="175"/>
      <c r="E104" s="135"/>
      <c r="F104" s="218" t="s">
        <v>14</v>
      </c>
      <c r="G104" s="218"/>
    </row>
    <row r="105" spans="1:7" ht="33" x14ac:dyDescent="0.3">
      <c r="A105" s="136" t="s">
        <v>285</v>
      </c>
      <c r="B105" s="122" t="s">
        <v>206</v>
      </c>
      <c r="C105" s="137">
        <v>75</v>
      </c>
      <c r="D105" s="173" t="s">
        <v>655</v>
      </c>
      <c r="E105" s="138"/>
      <c r="F105" s="122" t="s">
        <v>482</v>
      </c>
      <c r="G105" s="137">
        <v>50</v>
      </c>
    </row>
    <row r="106" spans="1:7" ht="16.5" x14ac:dyDescent="0.3">
      <c r="A106" s="143"/>
      <c r="B106" s="122" t="s">
        <v>194</v>
      </c>
      <c r="C106" s="137">
        <v>200</v>
      </c>
      <c r="D106" s="173"/>
      <c r="E106" s="144"/>
      <c r="F106" s="122" t="s">
        <v>194</v>
      </c>
      <c r="G106" s="137">
        <v>200</v>
      </c>
    </row>
    <row r="107" spans="1:7" ht="16.5" x14ac:dyDescent="0.25">
      <c r="A107" s="136" t="s">
        <v>258</v>
      </c>
      <c r="B107" s="122" t="s">
        <v>124</v>
      </c>
      <c r="C107" s="137">
        <v>100</v>
      </c>
      <c r="D107" s="173"/>
      <c r="E107" s="107"/>
      <c r="F107" s="122" t="s">
        <v>124</v>
      </c>
      <c r="G107" s="137">
        <v>100</v>
      </c>
    </row>
    <row r="108" spans="1:7" ht="16.5" x14ac:dyDescent="0.3">
      <c r="A108" s="210" t="s">
        <v>84</v>
      </c>
      <c r="B108" s="210"/>
      <c r="C108" s="140">
        <v>375</v>
      </c>
      <c r="D108" s="174"/>
      <c r="E108" s="134"/>
      <c r="F108" s="141" t="s">
        <v>84</v>
      </c>
      <c r="G108" s="140">
        <f>SUM(G105:G107)</f>
        <v>350</v>
      </c>
    </row>
    <row r="109" spans="1:7" ht="16.5" x14ac:dyDescent="0.3">
      <c r="A109" s="210" t="s">
        <v>442</v>
      </c>
      <c r="B109" s="210"/>
      <c r="C109" s="142" t="s">
        <v>494</v>
      </c>
      <c r="D109" s="176"/>
      <c r="E109" s="135"/>
      <c r="F109" s="141" t="s">
        <v>442</v>
      </c>
      <c r="G109" s="142">
        <f>G108+G103+G93</f>
        <v>1815</v>
      </c>
    </row>
    <row r="110" spans="1:7" ht="16.5" x14ac:dyDescent="0.3">
      <c r="A110" s="217" t="s">
        <v>495</v>
      </c>
      <c r="B110" s="217"/>
      <c r="C110" s="217"/>
      <c r="D110" s="172"/>
      <c r="E110" s="138"/>
      <c r="F110" s="217" t="s">
        <v>495</v>
      </c>
      <c r="G110" s="217"/>
    </row>
    <row r="111" spans="1:7" ht="16.5" x14ac:dyDescent="0.3">
      <c r="A111" s="211" t="s">
        <v>139</v>
      </c>
      <c r="B111" s="211"/>
      <c r="C111" s="211"/>
      <c r="D111" s="170"/>
      <c r="E111" s="138"/>
      <c r="F111" s="211" t="s">
        <v>139</v>
      </c>
      <c r="G111" s="211"/>
    </row>
    <row r="112" spans="1:7" ht="33" x14ac:dyDescent="0.3">
      <c r="A112" s="136" t="s">
        <v>253</v>
      </c>
      <c r="B112" s="122" t="s">
        <v>49</v>
      </c>
      <c r="C112" s="137">
        <v>10</v>
      </c>
      <c r="D112" s="173" t="s">
        <v>633</v>
      </c>
      <c r="E112" s="138"/>
      <c r="F112" s="122"/>
      <c r="G112" s="137"/>
    </row>
    <row r="113" spans="1:7" ht="16.5" x14ac:dyDescent="0.3">
      <c r="A113" s="136" t="s">
        <v>286</v>
      </c>
      <c r="B113" s="122" t="s">
        <v>207</v>
      </c>
      <c r="C113" s="137">
        <v>90</v>
      </c>
      <c r="D113" s="173"/>
      <c r="E113" s="138"/>
      <c r="F113" s="122" t="s">
        <v>207</v>
      </c>
      <c r="G113" s="137">
        <v>90</v>
      </c>
    </row>
    <row r="114" spans="1:7" ht="16.5" x14ac:dyDescent="0.25">
      <c r="A114" s="139" t="s">
        <v>287</v>
      </c>
      <c r="B114" s="122" t="s">
        <v>208</v>
      </c>
      <c r="C114" s="137">
        <v>150</v>
      </c>
      <c r="D114" s="173"/>
      <c r="E114" s="134"/>
      <c r="F114" s="122" t="s">
        <v>208</v>
      </c>
      <c r="G114" s="137">
        <v>150</v>
      </c>
    </row>
    <row r="115" spans="1:7" ht="33" x14ac:dyDescent="0.25">
      <c r="A115" s="136" t="s">
        <v>288</v>
      </c>
      <c r="B115" s="122" t="s">
        <v>12</v>
      </c>
      <c r="C115" s="137">
        <v>200</v>
      </c>
      <c r="D115" s="173" t="s">
        <v>656</v>
      </c>
      <c r="E115" s="135"/>
      <c r="F115" s="122" t="s">
        <v>479</v>
      </c>
      <c r="G115" s="137">
        <v>200</v>
      </c>
    </row>
    <row r="116" spans="1:7" ht="16.5" x14ac:dyDescent="0.25">
      <c r="A116" s="139"/>
      <c r="B116" s="122" t="s">
        <v>132</v>
      </c>
      <c r="C116" s="137">
        <v>40</v>
      </c>
      <c r="D116" s="173"/>
      <c r="E116" s="135"/>
      <c r="F116" s="122" t="s">
        <v>132</v>
      </c>
      <c r="G116" s="137">
        <v>40</v>
      </c>
    </row>
    <row r="117" spans="1:7" ht="16.5" x14ac:dyDescent="0.25">
      <c r="A117" s="136" t="s">
        <v>258</v>
      </c>
      <c r="B117" s="122" t="s">
        <v>51</v>
      </c>
      <c r="C117" s="137">
        <v>100</v>
      </c>
      <c r="D117" s="173"/>
      <c r="E117" s="135"/>
      <c r="F117" s="122" t="s">
        <v>51</v>
      </c>
      <c r="G117" s="137">
        <v>100</v>
      </c>
    </row>
    <row r="118" spans="1:7" ht="16.5" x14ac:dyDescent="0.3">
      <c r="A118" s="210" t="s">
        <v>52</v>
      </c>
      <c r="B118" s="210"/>
      <c r="C118" s="140">
        <v>590</v>
      </c>
      <c r="D118" s="174"/>
      <c r="E118" s="135"/>
      <c r="F118" s="141" t="s">
        <v>52</v>
      </c>
      <c r="G118" s="140">
        <f>SUM(G112:G117)</f>
        <v>580</v>
      </c>
    </row>
    <row r="119" spans="1:7" ht="16.5" x14ac:dyDescent="0.25">
      <c r="A119" s="211" t="s">
        <v>13</v>
      </c>
      <c r="B119" s="211"/>
      <c r="C119" s="211"/>
      <c r="D119" s="170"/>
      <c r="E119" s="135"/>
      <c r="F119" s="211" t="s">
        <v>13</v>
      </c>
      <c r="G119" s="211"/>
    </row>
    <row r="120" spans="1:7" ht="33" x14ac:dyDescent="0.25">
      <c r="A120" s="136" t="s">
        <v>280</v>
      </c>
      <c r="B120" s="122" t="s">
        <v>203</v>
      </c>
      <c r="C120" s="137">
        <v>60</v>
      </c>
      <c r="D120" s="173"/>
      <c r="E120" s="135"/>
      <c r="F120" s="122" t="s">
        <v>203</v>
      </c>
      <c r="G120" s="137">
        <v>60</v>
      </c>
    </row>
    <row r="121" spans="1:7" ht="82.5" x14ac:dyDescent="0.25">
      <c r="A121" s="145" t="s">
        <v>290</v>
      </c>
      <c r="B121" s="122" t="s">
        <v>119</v>
      </c>
      <c r="C121" s="137">
        <v>220</v>
      </c>
      <c r="D121" s="173" t="s">
        <v>657</v>
      </c>
      <c r="E121" s="135"/>
      <c r="F121" s="122" t="s">
        <v>496</v>
      </c>
      <c r="G121" s="137">
        <v>215</v>
      </c>
    </row>
    <row r="122" spans="1:7" ht="82.5" x14ac:dyDescent="0.25">
      <c r="A122" s="139" t="s">
        <v>291</v>
      </c>
      <c r="B122" s="122" t="s">
        <v>210</v>
      </c>
      <c r="C122" s="137">
        <v>240</v>
      </c>
      <c r="D122" s="173" t="s">
        <v>657</v>
      </c>
      <c r="E122" s="135"/>
      <c r="F122" s="122" t="s">
        <v>497</v>
      </c>
      <c r="G122" s="137">
        <v>240</v>
      </c>
    </row>
    <row r="123" spans="1:7" ht="16.5" x14ac:dyDescent="0.3">
      <c r="A123" s="136" t="s">
        <v>277</v>
      </c>
      <c r="B123" s="122" t="s">
        <v>123</v>
      </c>
      <c r="C123" s="137">
        <v>200</v>
      </c>
      <c r="D123" s="173"/>
      <c r="E123" s="138"/>
      <c r="F123" s="122" t="s">
        <v>123</v>
      </c>
      <c r="G123" s="137">
        <v>200</v>
      </c>
    </row>
    <row r="124" spans="1:7" ht="16.5" x14ac:dyDescent="0.25">
      <c r="A124" s="139"/>
      <c r="B124" s="122" t="s">
        <v>132</v>
      </c>
      <c r="C124" s="137">
        <v>20</v>
      </c>
      <c r="D124" s="173"/>
      <c r="E124" s="134"/>
      <c r="F124" s="122" t="s">
        <v>132</v>
      </c>
      <c r="G124" s="137">
        <v>40</v>
      </c>
    </row>
    <row r="125" spans="1:7" ht="16.5" x14ac:dyDescent="0.25">
      <c r="A125" s="139"/>
      <c r="B125" s="122" t="s">
        <v>186</v>
      </c>
      <c r="C125" s="137">
        <v>50</v>
      </c>
      <c r="D125" s="173"/>
      <c r="E125" s="135"/>
      <c r="F125" s="122" t="s">
        <v>186</v>
      </c>
      <c r="G125" s="137">
        <v>50</v>
      </c>
    </row>
    <row r="126" spans="1:7" ht="16.5" x14ac:dyDescent="0.25">
      <c r="A126" s="136" t="s">
        <v>258</v>
      </c>
      <c r="B126" s="122" t="s">
        <v>58</v>
      </c>
      <c r="C126" s="137">
        <v>100</v>
      </c>
      <c r="D126" s="173"/>
      <c r="E126" s="135"/>
      <c r="F126" s="122" t="s">
        <v>58</v>
      </c>
      <c r="G126" s="137">
        <v>100</v>
      </c>
    </row>
    <row r="127" spans="1:7" ht="16.5" x14ac:dyDescent="0.3">
      <c r="A127" s="219" t="s">
        <v>55</v>
      </c>
      <c r="B127" s="220"/>
      <c r="C127" s="140">
        <v>890</v>
      </c>
      <c r="D127" s="174"/>
      <c r="E127" s="135"/>
      <c r="F127" s="146" t="s">
        <v>55</v>
      </c>
      <c r="G127" s="140">
        <f>SUM(G120:G126)</f>
        <v>905</v>
      </c>
    </row>
    <row r="128" spans="1:7" ht="16.5" x14ac:dyDescent="0.3">
      <c r="A128" s="218" t="s">
        <v>14</v>
      </c>
      <c r="B128" s="218"/>
      <c r="C128" s="218"/>
      <c r="D128" s="175"/>
      <c r="E128" s="138"/>
      <c r="F128" s="218" t="s">
        <v>14</v>
      </c>
      <c r="G128" s="218"/>
    </row>
    <row r="129" spans="1:7" ht="33" x14ac:dyDescent="0.3">
      <c r="A129" s="136" t="s">
        <v>322</v>
      </c>
      <c r="B129" s="122" t="s">
        <v>211</v>
      </c>
      <c r="C129" s="137">
        <v>75</v>
      </c>
      <c r="D129" s="173" t="s">
        <v>658</v>
      </c>
      <c r="E129" s="144"/>
      <c r="F129" s="122" t="s">
        <v>475</v>
      </c>
      <c r="G129" s="137">
        <v>50</v>
      </c>
    </row>
    <row r="130" spans="1:7" ht="33" x14ac:dyDescent="0.25">
      <c r="A130" s="143"/>
      <c r="B130" s="122" t="s">
        <v>212</v>
      </c>
      <c r="C130" s="137">
        <v>200</v>
      </c>
      <c r="D130" s="173" t="s">
        <v>628</v>
      </c>
      <c r="E130" s="107"/>
      <c r="F130" s="122" t="s">
        <v>60</v>
      </c>
      <c r="G130" s="137">
        <v>200</v>
      </c>
    </row>
    <row r="131" spans="1:7" ht="16.5" x14ac:dyDescent="0.25">
      <c r="A131" s="139" t="s">
        <v>258</v>
      </c>
      <c r="B131" s="122" t="s">
        <v>187</v>
      </c>
      <c r="C131" s="137">
        <v>150</v>
      </c>
      <c r="D131" s="173"/>
      <c r="E131" s="134"/>
      <c r="F131" s="122" t="s">
        <v>187</v>
      </c>
      <c r="G131" s="137">
        <v>150</v>
      </c>
    </row>
    <row r="132" spans="1:7" ht="16.5" x14ac:dyDescent="0.3">
      <c r="A132" s="210" t="s">
        <v>84</v>
      </c>
      <c r="B132" s="210"/>
      <c r="C132" s="140">
        <v>425</v>
      </c>
      <c r="D132" s="174"/>
      <c r="E132" s="135"/>
      <c r="F132" s="141" t="s">
        <v>84</v>
      </c>
      <c r="G132" s="140">
        <f>SUM(G129:G131)</f>
        <v>400</v>
      </c>
    </row>
    <row r="133" spans="1:7" ht="16.5" x14ac:dyDescent="0.3">
      <c r="A133" s="210" t="s">
        <v>498</v>
      </c>
      <c r="B133" s="210"/>
      <c r="C133" s="142" t="s">
        <v>125</v>
      </c>
      <c r="D133" s="176"/>
      <c r="E133" s="135"/>
      <c r="F133" s="141" t="s">
        <v>498</v>
      </c>
      <c r="G133" s="142">
        <f>G118+G127+G132</f>
        <v>1885</v>
      </c>
    </row>
    <row r="134" spans="1:7" ht="16.5" x14ac:dyDescent="0.25">
      <c r="A134" s="217" t="s">
        <v>499</v>
      </c>
      <c r="B134" s="217"/>
      <c r="C134" s="217"/>
      <c r="D134" s="172"/>
      <c r="E134" s="134"/>
      <c r="F134" s="217" t="s">
        <v>499</v>
      </c>
      <c r="G134" s="217"/>
    </row>
    <row r="135" spans="1:7" ht="16.5" x14ac:dyDescent="0.25">
      <c r="A135" s="211" t="s">
        <v>139</v>
      </c>
      <c r="B135" s="211"/>
      <c r="C135" s="211"/>
      <c r="D135" s="170"/>
      <c r="E135" s="134"/>
      <c r="F135" s="211" t="s">
        <v>139</v>
      </c>
      <c r="G135" s="211"/>
    </row>
    <row r="136" spans="1:7" ht="33" x14ac:dyDescent="0.25">
      <c r="A136" s="136" t="s">
        <v>253</v>
      </c>
      <c r="B136" s="122" t="s">
        <v>49</v>
      </c>
      <c r="C136" s="137">
        <v>10</v>
      </c>
      <c r="D136" s="173" t="s">
        <v>633</v>
      </c>
      <c r="E136" s="134"/>
      <c r="F136" s="122"/>
      <c r="G136" s="137"/>
    </row>
    <row r="137" spans="1:7" ht="16.5" x14ac:dyDescent="0.25">
      <c r="A137" s="136" t="s">
        <v>254</v>
      </c>
      <c r="B137" s="122" t="s">
        <v>50</v>
      </c>
      <c r="C137" s="137">
        <v>15</v>
      </c>
      <c r="D137" s="173" t="s">
        <v>632</v>
      </c>
      <c r="E137" s="134"/>
      <c r="F137" s="122"/>
      <c r="G137" s="137"/>
    </row>
    <row r="138" spans="1:7" ht="16.5" x14ac:dyDescent="0.25">
      <c r="A138" s="136" t="s">
        <v>255</v>
      </c>
      <c r="B138" s="122" t="s">
        <v>86</v>
      </c>
      <c r="C138" s="137">
        <v>40</v>
      </c>
      <c r="D138" s="173" t="s">
        <v>622</v>
      </c>
      <c r="E138" s="135"/>
      <c r="F138" s="122"/>
      <c r="G138" s="137"/>
    </row>
    <row r="139" spans="1:7" ht="33" x14ac:dyDescent="0.25">
      <c r="A139" s="136" t="s">
        <v>292</v>
      </c>
      <c r="B139" s="122" t="s">
        <v>113</v>
      </c>
      <c r="C139" s="137">
        <v>210</v>
      </c>
      <c r="D139" s="173" t="s">
        <v>659</v>
      </c>
      <c r="E139" s="135"/>
      <c r="F139" s="122" t="s">
        <v>500</v>
      </c>
      <c r="G139" s="137">
        <v>120</v>
      </c>
    </row>
    <row r="140" spans="1:7" ht="16.5" x14ac:dyDescent="0.25">
      <c r="A140" s="136"/>
      <c r="B140" s="122"/>
      <c r="C140" s="137"/>
      <c r="D140" s="173"/>
      <c r="E140" s="135"/>
      <c r="F140" s="122" t="s">
        <v>197</v>
      </c>
      <c r="G140" s="137">
        <v>150</v>
      </c>
    </row>
    <row r="141" spans="1:7" ht="16.5" x14ac:dyDescent="0.25">
      <c r="A141" s="139" t="s">
        <v>257</v>
      </c>
      <c r="B141" s="122" t="s">
        <v>65</v>
      </c>
      <c r="C141" s="137">
        <v>200</v>
      </c>
      <c r="D141" s="173"/>
      <c r="E141" s="135"/>
      <c r="F141" s="122" t="s">
        <v>65</v>
      </c>
      <c r="G141" s="137">
        <v>200</v>
      </c>
    </row>
    <row r="142" spans="1:7" ht="16.5" x14ac:dyDescent="0.25">
      <c r="A142" s="139"/>
      <c r="B142" s="122" t="s">
        <v>132</v>
      </c>
      <c r="C142" s="137">
        <v>40</v>
      </c>
      <c r="D142" s="173"/>
      <c r="E142" s="135"/>
      <c r="F142" s="122" t="s">
        <v>132</v>
      </c>
      <c r="G142" s="137">
        <v>40</v>
      </c>
    </row>
    <row r="143" spans="1:7" ht="16.5" x14ac:dyDescent="0.25">
      <c r="A143" s="136" t="s">
        <v>258</v>
      </c>
      <c r="B143" s="122" t="s">
        <v>58</v>
      </c>
      <c r="C143" s="137">
        <v>100</v>
      </c>
      <c r="D143" s="173"/>
      <c r="E143" s="135"/>
      <c r="F143" s="122" t="s">
        <v>58</v>
      </c>
      <c r="G143" s="137">
        <v>100</v>
      </c>
    </row>
    <row r="144" spans="1:7" ht="16.5" x14ac:dyDescent="0.3">
      <c r="A144" s="210" t="s">
        <v>52</v>
      </c>
      <c r="B144" s="210"/>
      <c r="C144" s="140">
        <v>615</v>
      </c>
      <c r="D144" s="174"/>
      <c r="E144" s="135"/>
      <c r="F144" s="141" t="s">
        <v>52</v>
      </c>
      <c r="G144" s="140">
        <f>SUM(G136:G143)</f>
        <v>610</v>
      </c>
    </row>
    <row r="145" spans="1:7" ht="16.5" x14ac:dyDescent="0.3">
      <c r="A145" s="211" t="s">
        <v>13</v>
      </c>
      <c r="B145" s="211"/>
      <c r="C145" s="211"/>
      <c r="D145" s="170"/>
      <c r="E145" s="138"/>
      <c r="F145" s="211" t="s">
        <v>13</v>
      </c>
      <c r="G145" s="211"/>
    </row>
    <row r="146" spans="1:7" ht="16.5" x14ac:dyDescent="0.25">
      <c r="A146" s="136" t="s">
        <v>293</v>
      </c>
      <c r="B146" s="122" t="s">
        <v>213</v>
      </c>
      <c r="C146" s="137">
        <v>60</v>
      </c>
      <c r="D146" s="173"/>
      <c r="E146" s="134"/>
      <c r="F146" s="122" t="s">
        <v>213</v>
      </c>
      <c r="G146" s="137">
        <v>60</v>
      </c>
    </row>
    <row r="147" spans="1:7" ht="33" x14ac:dyDescent="0.25">
      <c r="A147" s="139" t="s">
        <v>294</v>
      </c>
      <c r="B147" s="122" t="s">
        <v>214</v>
      </c>
      <c r="C147" s="137">
        <v>215</v>
      </c>
      <c r="D147" s="173"/>
      <c r="E147" s="135"/>
      <c r="F147" s="122" t="s">
        <v>214</v>
      </c>
      <c r="G147" s="137">
        <v>215</v>
      </c>
    </row>
    <row r="148" spans="1:7" ht="33" x14ac:dyDescent="0.25">
      <c r="A148" s="139" t="s">
        <v>295</v>
      </c>
      <c r="B148" s="122" t="s">
        <v>215</v>
      </c>
      <c r="C148" s="137">
        <v>120</v>
      </c>
      <c r="D148" s="173" t="s">
        <v>660</v>
      </c>
      <c r="E148" s="135"/>
      <c r="F148" s="122" t="s">
        <v>501</v>
      </c>
      <c r="G148" s="137">
        <v>110</v>
      </c>
    </row>
    <row r="149" spans="1:7" ht="49.5" x14ac:dyDescent="0.25">
      <c r="A149" s="136" t="s">
        <v>261</v>
      </c>
      <c r="B149" s="122" t="s">
        <v>53</v>
      </c>
      <c r="C149" s="137">
        <v>150</v>
      </c>
      <c r="D149" s="173" t="s">
        <v>640</v>
      </c>
      <c r="E149" s="135"/>
      <c r="F149" s="122" t="s">
        <v>53</v>
      </c>
      <c r="G149" s="137">
        <v>150</v>
      </c>
    </row>
    <row r="150" spans="1:7" ht="16.5" x14ac:dyDescent="0.3">
      <c r="A150" s="139" t="s">
        <v>296</v>
      </c>
      <c r="B150" s="122" t="s">
        <v>66</v>
      </c>
      <c r="C150" s="137">
        <v>200</v>
      </c>
      <c r="D150" s="173"/>
      <c r="E150" s="138"/>
      <c r="F150" s="122" t="s">
        <v>66</v>
      </c>
      <c r="G150" s="137">
        <v>200</v>
      </c>
    </row>
    <row r="151" spans="1:7" ht="16.5" x14ac:dyDescent="0.3">
      <c r="A151" s="139"/>
      <c r="B151" s="122" t="s">
        <v>132</v>
      </c>
      <c r="C151" s="137">
        <v>20</v>
      </c>
      <c r="D151" s="173"/>
      <c r="E151" s="144"/>
      <c r="F151" s="122" t="s">
        <v>132</v>
      </c>
      <c r="G151" s="137">
        <v>20</v>
      </c>
    </row>
    <row r="152" spans="1:7" ht="16.5" x14ac:dyDescent="0.25">
      <c r="A152" s="139"/>
      <c r="B152" s="122" t="s">
        <v>186</v>
      </c>
      <c r="C152" s="137">
        <v>50</v>
      </c>
      <c r="D152" s="173"/>
      <c r="E152" s="107"/>
      <c r="F152" s="122" t="s">
        <v>186</v>
      </c>
      <c r="G152" s="137">
        <v>30</v>
      </c>
    </row>
    <row r="153" spans="1:7" ht="16.5" x14ac:dyDescent="0.25">
      <c r="A153" s="136" t="s">
        <v>258</v>
      </c>
      <c r="B153" s="122" t="s">
        <v>51</v>
      </c>
      <c r="C153" s="137">
        <v>100</v>
      </c>
      <c r="D153" s="173"/>
      <c r="E153" s="129"/>
      <c r="F153" s="122" t="s">
        <v>51</v>
      </c>
      <c r="G153" s="137">
        <v>100</v>
      </c>
    </row>
    <row r="154" spans="1:7" ht="16.5" x14ac:dyDescent="0.3">
      <c r="A154" s="210" t="s">
        <v>55</v>
      </c>
      <c r="B154" s="210"/>
      <c r="C154" s="140">
        <v>915</v>
      </c>
      <c r="D154" s="174"/>
      <c r="E154" s="135"/>
      <c r="F154" s="141" t="s">
        <v>55</v>
      </c>
      <c r="G154" s="140">
        <f>SUM(G146:G153)</f>
        <v>885</v>
      </c>
    </row>
    <row r="155" spans="1:7" ht="16.5" x14ac:dyDescent="0.3">
      <c r="A155" s="218" t="s">
        <v>14</v>
      </c>
      <c r="B155" s="218"/>
      <c r="C155" s="218"/>
      <c r="D155" s="175"/>
      <c r="E155" s="135"/>
      <c r="F155" s="218" t="s">
        <v>14</v>
      </c>
      <c r="G155" s="218"/>
    </row>
    <row r="156" spans="1:7" ht="33" x14ac:dyDescent="0.25">
      <c r="A156" s="136" t="s">
        <v>297</v>
      </c>
      <c r="B156" s="122" t="s">
        <v>216</v>
      </c>
      <c r="C156" s="137">
        <v>80</v>
      </c>
      <c r="D156" s="173" t="s">
        <v>661</v>
      </c>
      <c r="E156" s="135"/>
      <c r="F156" s="122" t="s">
        <v>482</v>
      </c>
      <c r="G156" s="137">
        <v>50</v>
      </c>
    </row>
    <row r="157" spans="1:7" ht="16.5" x14ac:dyDescent="0.25">
      <c r="A157" s="136" t="s">
        <v>257</v>
      </c>
      <c r="B157" s="122" t="s">
        <v>11</v>
      </c>
      <c r="C157" s="137">
        <v>200</v>
      </c>
      <c r="D157" s="173"/>
      <c r="E157" s="135"/>
      <c r="F157" s="122" t="s">
        <v>11</v>
      </c>
      <c r="G157" s="137">
        <v>200</v>
      </c>
    </row>
    <row r="158" spans="1:7" ht="16.5" x14ac:dyDescent="0.25">
      <c r="A158" s="136" t="s">
        <v>258</v>
      </c>
      <c r="B158" s="122" t="s">
        <v>51</v>
      </c>
      <c r="C158" s="137">
        <v>100</v>
      </c>
      <c r="D158" s="173"/>
      <c r="E158" s="135"/>
      <c r="F158" s="122" t="s">
        <v>51</v>
      </c>
      <c r="G158" s="137">
        <v>100</v>
      </c>
    </row>
    <row r="159" spans="1:7" ht="16.5" x14ac:dyDescent="0.3">
      <c r="A159" s="210" t="s">
        <v>84</v>
      </c>
      <c r="B159" s="210"/>
      <c r="C159" s="140">
        <v>380</v>
      </c>
      <c r="D159" s="174"/>
      <c r="E159" s="135"/>
      <c r="F159" s="141" t="s">
        <v>84</v>
      </c>
      <c r="G159" s="140">
        <f>SUM(G156:G158)</f>
        <v>350</v>
      </c>
    </row>
    <row r="160" spans="1:7" ht="16.5" x14ac:dyDescent="0.3">
      <c r="A160" s="210" t="s">
        <v>443</v>
      </c>
      <c r="B160" s="210"/>
      <c r="C160" s="142">
        <v>1910</v>
      </c>
      <c r="D160" s="176"/>
      <c r="E160" s="138"/>
      <c r="F160" s="141" t="s">
        <v>443</v>
      </c>
      <c r="G160" s="142">
        <f>G159+G154+G144</f>
        <v>1845</v>
      </c>
    </row>
    <row r="161" spans="1:7" ht="16.5" x14ac:dyDescent="0.25">
      <c r="A161" s="217" t="s">
        <v>502</v>
      </c>
      <c r="B161" s="217"/>
      <c r="C161" s="217"/>
      <c r="D161" s="172"/>
      <c r="E161" s="135"/>
      <c r="F161" s="217" t="s">
        <v>502</v>
      </c>
      <c r="G161" s="217"/>
    </row>
    <row r="162" spans="1:7" ht="16.5" x14ac:dyDescent="0.25">
      <c r="A162" s="211" t="s">
        <v>139</v>
      </c>
      <c r="B162" s="211"/>
      <c r="C162" s="211"/>
      <c r="D162" s="170"/>
      <c r="E162" s="135"/>
      <c r="F162" s="211" t="s">
        <v>139</v>
      </c>
      <c r="G162" s="211"/>
    </row>
    <row r="163" spans="1:7" ht="33" x14ac:dyDescent="0.25">
      <c r="A163" s="136" t="s">
        <v>253</v>
      </c>
      <c r="B163" s="122" t="s">
        <v>49</v>
      </c>
      <c r="C163" s="137">
        <v>10</v>
      </c>
      <c r="D163" s="173" t="s">
        <v>633</v>
      </c>
      <c r="E163" s="135"/>
      <c r="F163" s="122"/>
      <c r="G163" s="137"/>
    </row>
    <row r="164" spans="1:7" ht="33" x14ac:dyDescent="0.25">
      <c r="A164" s="139" t="s">
        <v>264</v>
      </c>
      <c r="B164" s="122" t="s">
        <v>217</v>
      </c>
      <c r="C164" s="137">
        <v>180</v>
      </c>
      <c r="D164" s="173" t="s">
        <v>662</v>
      </c>
      <c r="E164" s="135"/>
      <c r="F164" s="122" t="s">
        <v>453</v>
      </c>
      <c r="G164" s="137">
        <v>150</v>
      </c>
    </row>
    <row r="165" spans="1:7" ht="16.5" x14ac:dyDescent="0.25">
      <c r="A165" s="139"/>
      <c r="B165" s="122"/>
      <c r="C165" s="137"/>
      <c r="D165" s="173"/>
      <c r="E165" s="135"/>
      <c r="F165" s="122" t="s">
        <v>503</v>
      </c>
      <c r="G165" s="137">
        <v>60</v>
      </c>
    </row>
    <row r="166" spans="1:7" ht="33" x14ac:dyDescent="0.25">
      <c r="A166" s="136" t="s">
        <v>265</v>
      </c>
      <c r="B166" s="122" t="s">
        <v>25</v>
      </c>
      <c r="C166" s="137">
        <v>200</v>
      </c>
      <c r="D166" s="173" t="s">
        <v>656</v>
      </c>
      <c r="E166" s="135"/>
      <c r="F166" s="122" t="s">
        <v>487</v>
      </c>
      <c r="G166" s="137">
        <v>200</v>
      </c>
    </row>
    <row r="167" spans="1:7" ht="66" x14ac:dyDescent="0.25">
      <c r="A167" s="139"/>
      <c r="B167" s="122" t="s">
        <v>26</v>
      </c>
      <c r="C167" s="137">
        <v>50</v>
      </c>
      <c r="D167" s="173" t="s">
        <v>663</v>
      </c>
      <c r="E167" s="135"/>
      <c r="F167" s="122" t="s">
        <v>132</v>
      </c>
      <c r="G167" s="137">
        <v>70</v>
      </c>
    </row>
    <row r="168" spans="1:7" ht="16.5" x14ac:dyDescent="0.25">
      <c r="A168" s="139" t="s">
        <v>258</v>
      </c>
      <c r="B168" s="122" t="s">
        <v>51</v>
      </c>
      <c r="C168" s="137">
        <v>100</v>
      </c>
      <c r="D168" s="173"/>
      <c r="E168" s="135"/>
      <c r="F168" s="122" t="s">
        <v>51</v>
      </c>
      <c r="G168" s="137">
        <v>100</v>
      </c>
    </row>
    <row r="169" spans="1:7" ht="16.5" x14ac:dyDescent="0.3">
      <c r="A169" s="210" t="s">
        <v>52</v>
      </c>
      <c r="B169" s="210"/>
      <c r="C169" s="140">
        <v>540</v>
      </c>
      <c r="D169" s="174"/>
      <c r="E169" s="138"/>
      <c r="F169" s="141" t="s">
        <v>52</v>
      </c>
      <c r="G169" s="140">
        <f>SUM(G163:G168)</f>
        <v>580</v>
      </c>
    </row>
    <row r="170" spans="1:7" ht="16.5" x14ac:dyDescent="0.25">
      <c r="A170" s="211" t="s">
        <v>13</v>
      </c>
      <c r="B170" s="211"/>
      <c r="C170" s="211"/>
      <c r="D170" s="170"/>
      <c r="E170" s="134"/>
      <c r="F170" s="211" t="s">
        <v>13</v>
      </c>
      <c r="G170" s="211"/>
    </row>
    <row r="171" spans="1:7" ht="33" x14ac:dyDescent="0.25">
      <c r="A171" s="136" t="s">
        <v>323</v>
      </c>
      <c r="B171" s="122" t="s">
        <v>243</v>
      </c>
      <c r="C171" s="137">
        <v>60</v>
      </c>
      <c r="D171" s="173"/>
      <c r="E171" s="135"/>
      <c r="F171" s="122" t="s">
        <v>243</v>
      </c>
      <c r="G171" s="137">
        <v>60</v>
      </c>
    </row>
    <row r="172" spans="1:7" ht="33" x14ac:dyDescent="0.25">
      <c r="A172" s="139" t="s">
        <v>299</v>
      </c>
      <c r="B172" s="122" t="s">
        <v>121</v>
      </c>
      <c r="C172" s="137">
        <v>220</v>
      </c>
      <c r="D172" s="173"/>
      <c r="E172" s="135"/>
      <c r="F172" s="122" t="s">
        <v>121</v>
      </c>
      <c r="G172" s="137">
        <v>220</v>
      </c>
    </row>
    <row r="173" spans="1:7" ht="16.5" x14ac:dyDescent="0.25">
      <c r="A173" s="139" t="s">
        <v>300</v>
      </c>
      <c r="B173" s="122" t="s">
        <v>117</v>
      </c>
      <c r="C173" s="137">
        <v>240</v>
      </c>
      <c r="D173" s="173"/>
      <c r="E173" s="135"/>
      <c r="F173" s="122" t="s">
        <v>117</v>
      </c>
      <c r="G173" s="137">
        <v>240</v>
      </c>
    </row>
    <row r="174" spans="1:7" ht="16.5" x14ac:dyDescent="0.3">
      <c r="A174" s="147" t="s">
        <v>284</v>
      </c>
      <c r="B174" s="122" t="s">
        <v>68</v>
      </c>
      <c r="C174" s="137">
        <v>200</v>
      </c>
      <c r="D174" s="173"/>
      <c r="E174" s="138"/>
      <c r="F174" s="122" t="s">
        <v>68</v>
      </c>
      <c r="G174" s="137">
        <v>200</v>
      </c>
    </row>
    <row r="175" spans="1:7" ht="16.5" x14ac:dyDescent="0.3">
      <c r="A175" s="139"/>
      <c r="B175" s="122" t="s">
        <v>132</v>
      </c>
      <c r="C175" s="137">
        <v>20</v>
      </c>
      <c r="D175" s="173"/>
      <c r="E175" s="144"/>
      <c r="F175" s="122" t="s">
        <v>132</v>
      </c>
      <c r="G175" s="137">
        <v>20</v>
      </c>
    </row>
    <row r="176" spans="1:7" ht="16.5" x14ac:dyDescent="0.25">
      <c r="A176" s="139"/>
      <c r="B176" s="122" t="s">
        <v>186</v>
      </c>
      <c r="C176" s="137">
        <v>50</v>
      </c>
      <c r="D176" s="173"/>
      <c r="E176" s="107"/>
      <c r="F176" s="122" t="s">
        <v>186</v>
      </c>
      <c r="G176" s="137">
        <v>30</v>
      </c>
    </row>
    <row r="177" spans="1:7" ht="16.5" x14ac:dyDescent="0.25">
      <c r="A177" s="136" t="s">
        <v>258</v>
      </c>
      <c r="B177" s="122" t="s">
        <v>58</v>
      </c>
      <c r="C177" s="137">
        <v>100</v>
      </c>
      <c r="D177" s="173"/>
      <c r="E177" s="129"/>
      <c r="F177" s="122" t="s">
        <v>58</v>
      </c>
      <c r="G177" s="137">
        <v>100</v>
      </c>
    </row>
    <row r="178" spans="1:7" ht="16.5" x14ac:dyDescent="0.3">
      <c r="A178" s="210" t="s">
        <v>55</v>
      </c>
      <c r="B178" s="210"/>
      <c r="C178" s="140">
        <v>890</v>
      </c>
      <c r="D178" s="174"/>
      <c r="E178" s="135"/>
      <c r="F178" s="141" t="s">
        <v>55</v>
      </c>
      <c r="G178" s="140">
        <f>SUM(G171:G177)</f>
        <v>870</v>
      </c>
    </row>
    <row r="179" spans="1:7" ht="16.5" x14ac:dyDescent="0.3">
      <c r="A179" s="218" t="s">
        <v>14</v>
      </c>
      <c r="B179" s="218"/>
      <c r="C179" s="218"/>
      <c r="D179" s="175"/>
      <c r="E179" s="135"/>
      <c r="F179" s="218" t="s">
        <v>14</v>
      </c>
      <c r="G179" s="218"/>
    </row>
    <row r="180" spans="1:7" ht="66" x14ac:dyDescent="0.25">
      <c r="A180" s="139" t="s">
        <v>301</v>
      </c>
      <c r="B180" s="122" t="s">
        <v>221</v>
      </c>
      <c r="C180" s="137">
        <v>100</v>
      </c>
      <c r="D180" s="173" t="s">
        <v>663</v>
      </c>
      <c r="E180" s="135"/>
      <c r="F180" s="122" t="s">
        <v>475</v>
      </c>
      <c r="G180" s="137">
        <v>50</v>
      </c>
    </row>
    <row r="181" spans="1:7" ht="33" x14ac:dyDescent="0.25">
      <c r="A181" s="148"/>
      <c r="B181" s="122" t="s">
        <v>504</v>
      </c>
      <c r="C181" s="137">
        <v>200</v>
      </c>
      <c r="D181" s="173" t="s">
        <v>628</v>
      </c>
      <c r="E181" s="135"/>
      <c r="F181" s="122" t="s">
        <v>479</v>
      </c>
      <c r="G181" s="137">
        <v>200</v>
      </c>
    </row>
    <row r="182" spans="1:7" ht="16.5" x14ac:dyDescent="0.3">
      <c r="A182" s="139" t="s">
        <v>258</v>
      </c>
      <c r="B182" s="122" t="s">
        <v>140</v>
      </c>
      <c r="C182" s="137">
        <v>100</v>
      </c>
      <c r="D182" s="173"/>
      <c r="E182" s="138"/>
      <c r="F182" s="122" t="s">
        <v>140</v>
      </c>
      <c r="G182" s="137">
        <v>100</v>
      </c>
    </row>
    <row r="183" spans="1:7" ht="16.5" x14ac:dyDescent="0.3">
      <c r="A183" s="210" t="s">
        <v>84</v>
      </c>
      <c r="B183" s="210"/>
      <c r="C183" s="140">
        <v>400</v>
      </c>
      <c r="D183" s="174"/>
      <c r="E183" s="134"/>
      <c r="F183" s="141" t="s">
        <v>84</v>
      </c>
      <c r="G183" s="140">
        <f>SUM(G180:G182)</f>
        <v>350</v>
      </c>
    </row>
    <row r="184" spans="1:7" ht="16.5" x14ac:dyDescent="0.3">
      <c r="A184" s="210" t="s">
        <v>444</v>
      </c>
      <c r="B184" s="210"/>
      <c r="C184" s="142" t="s">
        <v>126</v>
      </c>
      <c r="D184" s="176"/>
      <c r="E184" s="134"/>
      <c r="F184" s="141" t="s">
        <v>444</v>
      </c>
      <c r="G184" s="142">
        <f>G169+G178+G183</f>
        <v>1800</v>
      </c>
    </row>
    <row r="185" spans="1:7" ht="16.5" x14ac:dyDescent="0.25">
      <c r="A185" s="217" t="s">
        <v>505</v>
      </c>
      <c r="B185" s="217"/>
      <c r="C185" s="217"/>
      <c r="D185" s="172"/>
      <c r="E185" s="135"/>
      <c r="F185" s="217" t="s">
        <v>505</v>
      </c>
      <c r="G185" s="217"/>
    </row>
    <row r="186" spans="1:7" ht="16.5" x14ac:dyDescent="0.25">
      <c r="A186" s="211" t="s">
        <v>139</v>
      </c>
      <c r="B186" s="211"/>
      <c r="C186" s="211"/>
      <c r="D186" s="170"/>
      <c r="E186" s="135"/>
      <c r="F186" s="211" t="s">
        <v>139</v>
      </c>
      <c r="G186" s="211"/>
    </row>
    <row r="187" spans="1:7" ht="33" x14ac:dyDescent="0.25">
      <c r="A187" s="136" t="s">
        <v>253</v>
      </c>
      <c r="B187" s="122" t="s">
        <v>49</v>
      </c>
      <c r="C187" s="137">
        <v>10</v>
      </c>
      <c r="D187" s="173" t="s">
        <v>633</v>
      </c>
      <c r="E187" s="135"/>
      <c r="F187" s="122"/>
      <c r="G187" s="137"/>
    </row>
    <row r="188" spans="1:7" ht="49.5" x14ac:dyDescent="0.25">
      <c r="A188" s="136" t="s">
        <v>295</v>
      </c>
      <c r="B188" s="122" t="s">
        <v>222</v>
      </c>
      <c r="C188" s="137">
        <v>120</v>
      </c>
      <c r="D188" s="173" t="s">
        <v>667</v>
      </c>
      <c r="E188" s="135"/>
      <c r="F188" s="122" t="s">
        <v>474</v>
      </c>
      <c r="G188" s="137">
        <v>90</v>
      </c>
    </row>
    <row r="189" spans="1:7" ht="49.5" x14ac:dyDescent="0.25">
      <c r="A189" s="136" t="s">
        <v>261</v>
      </c>
      <c r="B189" s="122" t="s">
        <v>53</v>
      </c>
      <c r="C189" s="137">
        <v>150</v>
      </c>
      <c r="D189" s="173" t="s">
        <v>640</v>
      </c>
      <c r="E189" s="135"/>
      <c r="F189" s="122" t="s">
        <v>53</v>
      </c>
      <c r="G189" s="137">
        <v>150</v>
      </c>
    </row>
    <row r="190" spans="1:7" ht="16.5" x14ac:dyDescent="0.25">
      <c r="A190" s="139" t="s">
        <v>273</v>
      </c>
      <c r="B190" s="122" t="s">
        <v>60</v>
      </c>
      <c r="C190" s="137">
        <v>200</v>
      </c>
      <c r="D190" s="173"/>
      <c r="E190" s="135"/>
      <c r="F190" s="122" t="s">
        <v>60</v>
      </c>
      <c r="G190" s="137">
        <v>200</v>
      </c>
    </row>
    <row r="191" spans="1:7" ht="16.5" x14ac:dyDescent="0.3">
      <c r="A191" s="139"/>
      <c r="B191" s="122" t="s">
        <v>132</v>
      </c>
      <c r="C191" s="137">
        <v>40</v>
      </c>
      <c r="D191" s="173"/>
      <c r="E191" s="138"/>
      <c r="F191" s="122" t="s">
        <v>132</v>
      </c>
      <c r="G191" s="137">
        <v>40</v>
      </c>
    </row>
    <row r="192" spans="1:7" ht="16.5" x14ac:dyDescent="0.25">
      <c r="A192" s="136" t="s">
        <v>258</v>
      </c>
      <c r="B192" s="122" t="s">
        <v>58</v>
      </c>
      <c r="C192" s="137">
        <v>100</v>
      </c>
      <c r="D192" s="173"/>
      <c r="E192" s="134"/>
      <c r="F192" s="122" t="s">
        <v>58</v>
      </c>
      <c r="G192" s="137">
        <v>100</v>
      </c>
    </row>
    <row r="193" spans="1:7" ht="16.5" x14ac:dyDescent="0.3">
      <c r="A193" s="210" t="s">
        <v>52</v>
      </c>
      <c r="B193" s="210"/>
      <c r="C193" s="140">
        <v>620</v>
      </c>
      <c r="D193" s="174"/>
      <c r="E193" s="135"/>
      <c r="F193" s="141" t="s">
        <v>52</v>
      </c>
      <c r="G193" s="140">
        <f>SUM(G187:G192)</f>
        <v>580</v>
      </c>
    </row>
    <row r="194" spans="1:7" ht="16.5" x14ac:dyDescent="0.25">
      <c r="A194" s="211" t="s">
        <v>13</v>
      </c>
      <c r="B194" s="211"/>
      <c r="C194" s="211"/>
      <c r="D194" s="170"/>
      <c r="E194" s="135"/>
      <c r="F194" s="211" t="s">
        <v>13</v>
      </c>
      <c r="G194" s="211"/>
    </row>
    <row r="195" spans="1:7" ht="33" x14ac:dyDescent="0.25">
      <c r="A195" s="136" t="s">
        <v>267</v>
      </c>
      <c r="B195" s="122" t="s">
        <v>191</v>
      </c>
      <c r="C195" s="137">
        <v>60</v>
      </c>
      <c r="D195" s="173"/>
      <c r="E195" s="135"/>
      <c r="F195" s="122" t="s">
        <v>191</v>
      </c>
      <c r="G195" s="137">
        <v>60</v>
      </c>
    </row>
    <row r="196" spans="1:7" ht="82.5" x14ac:dyDescent="0.3">
      <c r="A196" s="136" t="s">
        <v>294</v>
      </c>
      <c r="B196" s="122" t="s">
        <v>122</v>
      </c>
      <c r="C196" s="137">
        <v>210</v>
      </c>
      <c r="D196" s="173" t="s">
        <v>664</v>
      </c>
      <c r="E196" s="138"/>
      <c r="F196" s="122" t="s">
        <v>506</v>
      </c>
      <c r="G196" s="137">
        <v>215</v>
      </c>
    </row>
    <row r="197" spans="1:7" ht="66" x14ac:dyDescent="0.3">
      <c r="A197" s="136" t="s">
        <v>303</v>
      </c>
      <c r="B197" s="122" t="s">
        <v>224</v>
      </c>
      <c r="C197" s="137">
        <v>90</v>
      </c>
      <c r="D197" s="173" t="s">
        <v>665</v>
      </c>
      <c r="E197" s="144"/>
      <c r="F197" s="122" t="s">
        <v>507</v>
      </c>
      <c r="G197" s="137">
        <v>120</v>
      </c>
    </row>
    <row r="198" spans="1:7" ht="33" x14ac:dyDescent="0.25">
      <c r="A198" s="143" t="s">
        <v>304</v>
      </c>
      <c r="B198" s="122" t="s">
        <v>225</v>
      </c>
      <c r="C198" s="137">
        <v>150</v>
      </c>
      <c r="D198" s="173" t="s">
        <v>666</v>
      </c>
      <c r="E198" s="107"/>
      <c r="F198" s="122" t="s">
        <v>197</v>
      </c>
      <c r="G198" s="137">
        <v>150</v>
      </c>
    </row>
    <row r="199" spans="1:7" ht="16.5" x14ac:dyDescent="0.25">
      <c r="A199" s="136" t="s">
        <v>262</v>
      </c>
      <c r="B199" s="122" t="s">
        <v>54</v>
      </c>
      <c r="C199" s="137">
        <v>200</v>
      </c>
      <c r="D199" s="173"/>
      <c r="E199" s="129"/>
      <c r="F199" s="122" t="s">
        <v>54</v>
      </c>
      <c r="G199" s="137">
        <v>200</v>
      </c>
    </row>
    <row r="200" spans="1:7" ht="16.5" x14ac:dyDescent="0.25">
      <c r="A200" s="139"/>
      <c r="B200" s="122" t="s">
        <v>132</v>
      </c>
      <c r="C200" s="137">
        <v>20</v>
      </c>
      <c r="D200" s="173"/>
      <c r="E200" s="135"/>
      <c r="F200" s="122" t="s">
        <v>132</v>
      </c>
      <c r="G200" s="137">
        <v>20</v>
      </c>
    </row>
    <row r="201" spans="1:7" ht="16.5" x14ac:dyDescent="0.25">
      <c r="A201" s="139"/>
      <c r="B201" s="122" t="s">
        <v>186</v>
      </c>
      <c r="C201" s="137">
        <v>50</v>
      </c>
      <c r="D201" s="173"/>
      <c r="E201" s="135"/>
      <c r="F201" s="122" t="s">
        <v>186</v>
      </c>
      <c r="G201" s="137">
        <v>40</v>
      </c>
    </row>
    <row r="202" spans="1:7" ht="16.5" x14ac:dyDescent="0.25">
      <c r="A202" s="139" t="s">
        <v>258</v>
      </c>
      <c r="B202" s="122" t="s">
        <v>51</v>
      </c>
      <c r="C202" s="137">
        <v>100</v>
      </c>
      <c r="D202" s="173"/>
      <c r="E202" s="135"/>
      <c r="F202" s="122" t="s">
        <v>51</v>
      </c>
      <c r="G202" s="137">
        <v>100</v>
      </c>
    </row>
    <row r="203" spans="1:7" ht="16.5" x14ac:dyDescent="0.3">
      <c r="A203" s="210" t="s">
        <v>55</v>
      </c>
      <c r="B203" s="210"/>
      <c r="C203" s="140">
        <v>880</v>
      </c>
      <c r="D203" s="174"/>
      <c r="E203" s="135"/>
      <c r="F203" s="141" t="s">
        <v>55</v>
      </c>
      <c r="G203" s="140">
        <f>SUM(G195:G202)</f>
        <v>905</v>
      </c>
    </row>
    <row r="204" spans="1:7" ht="16.5" x14ac:dyDescent="0.3">
      <c r="A204" s="218" t="s">
        <v>14</v>
      </c>
      <c r="B204" s="218"/>
      <c r="C204" s="218"/>
      <c r="D204" s="175"/>
      <c r="E204" s="135"/>
      <c r="F204" s="218" t="s">
        <v>14</v>
      </c>
      <c r="G204" s="218"/>
    </row>
    <row r="205" spans="1:7" ht="33" x14ac:dyDescent="0.3">
      <c r="A205" s="139" t="s">
        <v>270</v>
      </c>
      <c r="B205" s="122" t="s">
        <v>195</v>
      </c>
      <c r="C205" s="137">
        <v>75</v>
      </c>
      <c r="D205" s="173" t="s">
        <v>660</v>
      </c>
      <c r="E205" s="138"/>
      <c r="F205" s="122" t="s">
        <v>482</v>
      </c>
      <c r="G205" s="137">
        <v>50</v>
      </c>
    </row>
    <row r="206" spans="1:7" ht="16.5" x14ac:dyDescent="0.25">
      <c r="A206" s="143"/>
      <c r="B206" s="122" t="s">
        <v>194</v>
      </c>
      <c r="C206" s="137">
        <v>200</v>
      </c>
      <c r="D206" s="173"/>
      <c r="E206" s="134"/>
      <c r="F206" s="122" t="s">
        <v>194</v>
      </c>
      <c r="G206" s="137">
        <v>200</v>
      </c>
    </row>
    <row r="207" spans="1:7" ht="16.5" x14ac:dyDescent="0.25">
      <c r="A207" s="136" t="s">
        <v>258</v>
      </c>
      <c r="B207" s="122" t="s">
        <v>58</v>
      </c>
      <c r="C207" s="137">
        <v>100</v>
      </c>
      <c r="D207" s="173"/>
      <c r="E207" s="134"/>
      <c r="F207" s="122" t="s">
        <v>58</v>
      </c>
      <c r="G207" s="137">
        <v>100</v>
      </c>
    </row>
    <row r="208" spans="1:7" ht="16.5" x14ac:dyDescent="0.3">
      <c r="A208" s="210" t="s">
        <v>84</v>
      </c>
      <c r="B208" s="210"/>
      <c r="C208" s="140">
        <v>375</v>
      </c>
      <c r="D208" s="174"/>
      <c r="E208" s="134"/>
      <c r="F208" s="141" t="s">
        <v>84</v>
      </c>
      <c r="G208" s="140">
        <f>SUM(G205:G207)</f>
        <v>350</v>
      </c>
    </row>
    <row r="209" spans="1:7" ht="16.5" x14ac:dyDescent="0.3">
      <c r="A209" s="210" t="s">
        <v>508</v>
      </c>
      <c r="B209" s="210"/>
      <c r="C209" s="142" t="s">
        <v>438</v>
      </c>
      <c r="D209" s="176"/>
      <c r="E209" s="134"/>
      <c r="F209" s="141" t="s">
        <v>508</v>
      </c>
      <c r="G209" s="142">
        <f>G208+G203+G193</f>
        <v>1835</v>
      </c>
    </row>
    <row r="210" spans="1:7" ht="16.5" x14ac:dyDescent="0.25">
      <c r="A210" s="217" t="s">
        <v>509</v>
      </c>
      <c r="B210" s="217"/>
      <c r="C210" s="217"/>
      <c r="D210" s="172"/>
      <c r="E210" s="135"/>
      <c r="F210" s="217" t="s">
        <v>509</v>
      </c>
      <c r="G210" s="217"/>
    </row>
    <row r="211" spans="1:7" ht="16.5" x14ac:dyDescent="0.25">
      <c r="A211" s="211" t="s">
        <v>139</v>
      </c>
      <c r="B211" s="211"/>
      <c r="C211" s="211"/>
      <c r="D211" s="170"/>
      <c r="E211" s="135"/>
      <c r="F211" s="211" t="s">
        <v>139</v>
      </c>
      <c r="G211" s="211"/>
    </row>
    <row r="212" spans="1:7" ht="16.5" x14ac:dyDescent="0.25">
      <c r="A212" s="136" t="s">
        <v>253</v>
      </c>
      <c r="B212" s="122" t="s">
        <v>49</v>
      </c>
      <c r="C212" s="137">
        <v>10</v>
      </c>
      <c r="D212" s="173" t="s">
        <v>624</v>
      </c>
      <c r="E212" s="135"/>
      <c r="F212" s="122"/>
      <c r="G212" s="137"/>
    </row>
    <row r="213" spans="1:7" ht="16.5" x14ac:dyDescent="0.3">
      <c r="A213" s="136" t="s">
        <v>254</v>
      </c>
      <c r="B213" s="122" t="s">
        <v>50</v>
      </c>
      <c r="C213" s="137">
        <v>15</v>
      </c>
      <c r="D213" s="173" t="s">
        <v>632</v>
      </c>
      <c r="E213" s="138"/>
      <c r="F213" s="122"/>
      <c r="G213" s="137"/>
    </row>
    <row r="214" spans="1:7" ht="16.5" x14ac:dyDescent="0.25">
      <c r="A214" s="136" t="s">
        <v>255</v>
      </c>
      <c r="B214" s="122" t="s">
        <v>86</v>
      </c>
      <c r="C214" s="137">
        <v>40</v>
      </c>
      <c r="D214" s="173" t="s">
        <v>625</v>
      </c>
      <c r="E214" s="134"/>
      <c r="F214" s="122"/>
      <c r="G214" s="137"/>
    </row>
    <row r="215" spans="1:7" ht="33" x14ac:dyDescent="0.25">
      <c r="A215" s="136" t="s">
        <v>305</v>
      </c>
      <c r="B215" s="122" t="s">
        <v>114</v>
      </c>
      <c r="C215" s="137">
        <v>210</v>
      </c>
      <c r="D215" s="173" t="s">
        <v>623</v>
      </c>
      <c r="E215" s="135"/>
      <c r="F215" s="122" t="s">
        <v>510</v>
      </c>
      <c r="G215" s="137">
        <v>240</v>
      </c>
    </row>
    <row r="216" spans="1:7" ht="16.5" x14ac:dyDescent="0.25">
      <c r="A216" s="136" t="s">
        <v>257</v>
      </c>
      <c r="B216" s="122" t="s">
        <v>11</v>
      </c>
      <c r="C216" s="137">
        <v>200</v>
      </c>
      <c r="D216" s="173"/>
      <c r="E216" s="135"/>
      <c r="F216" s="122" t="s">
        <v>11</v>
      </c>
      <c r="G216" s="137">
        <v>200</v>
      </c>
    </row>
    <row r="217" spans="1:7" ht="16.5" x14ac:dyDescent="0.25">
      <c r="A217" s="139"/>
      <c r="B217" s="122" t="s">
        <v>132</v>
      </c>
      <c r="C217" s="137">
        <v>40</v>
      </c>
      <c r="D217" s="173"/>
      <c r="E217" s="135"/>
      <c r="F217" s="122" t="s">
        <v>132</v>
      </c>
      <c r="G217" s="137">
        <v>40</v>
      </c>
    </row>
    <row r="218" spans="1:7" ht="16.5" x14ac:dyDescent="0.3">
      <c r="A218" s="136" t="s">
        <v>258</v>
      </c>
      <c r="B218" s="122" t="s">
        <v>51</v>
      </c>
      <c r="C218" s="137">
        <v>100</v>
      </c>
      <c r="D218" s="173"/>
      <c r="E218" s="138"/>
      <c r="F218" s="122" t="s">
        <v>51</v>
      </c>
      <c r="G218" s="137">
        <v>100</v>
      </c>
    </row>
    <row r="219" spans="1:7" ht="16.5" x14ac:dyDescent="0.3">
      <c r="A219" s="210" t="s">
        <v>52</v>
      </c>
      <c r="B219" s="210"/>
      <c r="C219" s="140">
        <v>615</v>
      </c>
      <c r="D219" s="174"/>
      <c r="E219" s="144"/>
      <c r="F219" s="141" t="s">
        <v>52</v>
      </c>
      <c r="G219" s="140">
        <f>SUM(G212:G218)</f>
        <v>580</v>
      </c>
    </row>
    <row r="220" spans="1:7" ht="16.5" x14ac:dyDescent="0.25">
      <c r="A220" s="211" t="s">
        <v>13</v>
      </c>
      <c r="B220" s="211"/>
      <c r="C220" s="211"/>
      <c r="D220" s="170"/>
      <c r="E220" s="107"/>
      <c r="F220" s="211" t="s">
        <v>13</v>
      </c>
      <c r="G220" s="211"/>
    </row>
    <row r="221" spans="1:7" ht="33" x14ac:dyDescent="0.25">
      <c r="A221" s="136" t="s">
        <v>306</v>
      </c>
      <c r="B221" s="122" t="s">
        <v>226</v>
      </c>
      <c r="C221" s="137">
        <v>60</v>
      </c>
      <c r="D221" s="173"/>
      <c r="E221" s="129"/>
      <c r="F221" s="122" t="s">
        <v>226</v>
      </c>
      <c r="G221" s="137">
        <v>60</v>
      </c>
    </row>
    <row r="222" spans="1:7" ht="33" x14ac:dyDescent="0.25">
      <c r="A222" s="136" t="s">
        <v>275</v>
      </c>
      <c r="B222" s="122" t="s">
        <v>198</v>
      </c>
      <c r="C222" s="137">
        <v>225</v>
      </c>
      <c r="D222" s="173" t="s">
        <v>668</v>
      </c>
      <c r="E222" s="135"/>
      <c r="F222" s="122" t="s">
        <v>485</v>
      </c>
      <c r="G222" s="137">
        <v>215</v>
      </c>
    </row>
    <row r="223" spans="1:7" ht="33" x14ac:dyDescent="0.25">
      <c r="A223" s="136" t="s">
        <v>307</v>
      </c>
      <c r="B223" s="122" t="s">
        <v>227</v>
      </c>
      <c r="C223" s="137">
        <v>120</v>
      </c>
      <c r="D223" s="173" t="s">
        <v>660</v>
      </c>
      <c r="E223" s="135"/>
      <c r="F223" s="122" t="s">
        <v>511</v>
      </c>
      <c r="G223" s="137">
        <v>90</v>
      </c>
    </row>
    <row r="224" spans="1:7" ht="49.5" x14ac:dyDescent="0.25">
      <c r="A224" s="136" t="s">
        <v>283</v>
      </c>
      <c r="B224" s="122" t="s">
        <v>219</v>
      </c>
      <c r="C224" s="137">
        <v>150</v>
      </c>
      <c r="D224" s="173" t="s">
        <v>640</v>
      </c>
      <c r="E224" s="135"/>
      <c r="F224" s="122" t="s">
        <v>219</v>
      </c>
      <c r="G224" s="137">
        <v>150</v>
      </c>
    </row>
    <row r="225" spans="1:7" ht="16.5" x14ac:dyDescent="0.25">
      <c r="A225" s="136" t="s">
        <v>277</v>
      </c>
      <c r="B225" s="122" t="s">
        <v>69</v>
      </c>
      <c r="C225" s="137">
        <v>200</v>
      </c>
      <c r="D225" s="173"/>
      <c r="E225" s="135"/>
      <c r="F225" s="122" t="s">
        <v>69</v>
      </c>
      <c r="G225" s="137">
        <v>200</v>
      </c>
    </row>
    <row r="226" spans="1:7" ht="16.5" x14ac:dyDescent="0.3">
      <c r="A226" s="139"/>
      <c r="B226" s="122" t="s">
        <v>132</v>
      </c>
      <c r="C226" s="137">
        <v>20</v>
      </c>
      <c r="D226" s="173"/>
      <c r="E226" s="138"/>
      <c r="F226" s="122" t="s">
        <v>132</v>
      </c>
      <c r="G226" s="137">
        <v>20</v>
      </c>
    </row>
    <row r="227" spans="1:7" ht="16.5" x14ac:dyDescent="0.25">
      <c r="A227" s="139"/>
      <c r="B227" s="122" t="s">
        <v>186</v>
      </c>
      <c r="C227" s="137">
        <v>50</v>
      </c>
      <c r="D227" s="173"/>
      <c r="E227" s="134"/>
      <c r="F227" s="122" t="s">
        <v>186</v>
      </c>
      <c r="G227" s="137">
        <v>50</v>
      </c>
    </row>
    <row r="228" spans="1:7" ht="16.5" x14ac:dyDescent="0.25">
      <c r="A228" s="136" t="s">
        <v>258</v>
      </c>
      <c r="B228" s="122" t="s">
        <v>58</v>
      </c>
      <c r="C228" s="137">
        <v>100</v>
      </c>
      <c r="D228" s="173"/>
      <c r="E228" s="134"/>
      <c r="F228" s="122" t="s">
        <v>58</v>
      </c>
      <c r="G228" s="137">
        <v>100</v>
      </c>
    </row>
    <row r="229" spans="1:7" ht="16.5" x14ac:dyDescent="0.3">
      <c r="A229" s="210" t="s">
        <v>55</v>
      </c>
      <c r="B229" s="210"/>
      <c r="C229" s="140">
        <v>925</v>
      </c>
      <c r="D229" s="174"/>
      <c r="E229" s="134"/>
      <c r="F229" s="141" t="s">
        <v>55</v>
      </c>
      <c r="G229" s="140">
        <f>SUM(G221:G228)</f>
        <v>885</v>
      </c>
    </row>
    <row r="230" spans="1:7" ht="16.5" x14ac:dyDescent="0.3">
      <c r="A230" s="218" t="s">
        <v>14</v>
      </c>
      <c r="B230" s="218"/>
      <c r="C230" s="218"/>
      <c r="D230" s="175"/>
      <c r="E230" s="134"/>
      <c r="F230" s="218" t="s">
        <v>14</v>
      </c>
      <c r="G230" s="218"/>
    </row>
    <row r="231" spans="1:7" ht="33" x14ac:dyDescent="0.25">
      <c r="A231" s="139" t="s">
        <v>308</v>
      </c>
      <c r="B231" s="122" t="s">
        <v>200</v>
      </c>
      <c r="C231" s="137">
        <v>75</v>
      </c>
      <c r="D231" s="173" t="s">
        <v>669</v>
      </c>
      <c r="E231" s="134"/>
      <c r="F231" s="122" t="s">
        <v>475</v>
      </c>
      <c r="G231" s="137">
        <v>50</v>
      </c>
    </row>
    <row r="232" spans="1:7" ht="33" x14ac:dyDescent="0.25">
      <c r="A232" s="148"/>
      <c r="B232" s="122" t="s">
        <v>228</v>
      </c>
      <c r="C232" s="137">
        <v>200</v>
      </c>
      <c r="D232" s="173" t="s">
        <v>628</v>
      </c>
      <c r="E232" s="134"/>
      <c r="F232" s="122" t="s">
        <v>487</v>
      </c>
      <c r="G232" s="137">
        <v>200</v>
      </c>
    </row>
    <row r="233" spans="1:7" ht="16.5" x14ac:dyDescent="0.25">
      <c r="A233" s="139" t="s">
        <v>258</v>
      </c>
      <c r="B233" s="122" t="s">
        <v>67</v>
      </c>
      <c r="C233" s="137">
        <v>100</v>
      </c>
      <c r="D233" s="173"/>
      <c r="E233" s="135"/>
      <c r="F233" s="122" t="s">
        <v>67</v>
      </c>
      <c r="G233" s="137">
        <v>100</v>
      </c>
    </row>
    <row r="234" spans="1:7" ht="16.5" x14ac:dyDescent="0.3">
      <c r="A234" s="210" t="s">
        <v>84</v>
      </c>
      <c r="B234" s="210"/>
      <c r="C234" s="140">
        <v>375</v>
      </c>
      <c r="D234" s="174"/>
      <c r="E234" s="135"/>
      <c r="F234" s="141" t="s">
        <v>84</v>
      </c>
      <c r="G234" s="140">
        <f>SUM(G231:G233)</f>
        <v>350</v>
      </c>
    </row>
    <row r="235" spans="1:7" ht="16.5" x14ac:dyDescent="0.3">
      <c r="A235" s="210" t="s">
        <v>445</v>
      </c>
      <c r="B235" s="210"/>
      <c r="C235" s="142">
        <v>1915</v>
      </c>
      <c r="D235" s="176"/>
      <c r="E235" s="135"/>
      <c r="F235" s="141" t="s">
        <v>445</v>
      </c>
      <c r="G235" s="142">
        <f>G219+G229+G234</f>
        <v>1815</v>
      </c>
    </row>
    <row r="236" spans="1:7" ht="16.5" x14ac:dyDescent="0.25">
      <c r="A236" s="217" t="s">
        <v>512</v>
      </c>
      <c r="B236" s="217"/>
      <c r="C236" s="217"/>
      <c r="D236" s="172"/>
      <c r="E236" s="135"/>
      <c r="F236" s="217" t="s">
        <v>512</v>
      </c>
      <c r="G236" s="217"/>
    </row>
    <row r="237" spans="1:7" ht="16.5" x14ac:dyDescent="0.25">
      <c r="A237" s="211" t="s">
        <v>139</v>
      </c>
      <c r="B237" s="211"/>
      <c r="C237" s="211"/>
      <c r="D237" s="170"/>
      <c r="E237" s="135"/>
      <c r="F237" s="211" t="s">
        <v>139</v>
      </c>
      <c r="G237" s="211"/>
    </row>
    <row r="238" spans="1:7" ht="33" x14ac:dyDescent="0.25">
      <c r="A238" s="139" t="s">
        <v>309</v>
      </c>
      <c r="B238" s="122" t="s">
        <v>229</v>
      </c>
      <c r="C238" s="137">
        <v>95</v>
      </c>
      <c r="D238" s="173" t="s">
        <v>630</v>
      </c>
      <c r="E238" s="135"/>
      <c r="F238" s="122" t="s">
        <v>513</v>
      </c>
      <c r="G238" s="137">
        <v>110</v>
      </c>
    </row>
    <row r="239" spans="1:7" ht="33" x14ac:dyDescent="0.3">
      <c r="A239" s="136" t="s">
        <v>310</v>
      </c>
      <c r="B239" s="122" t="s">
        <v>230</v>
      </c>
      <c r="C239" s="137">
        <v>150</v>
      </c>
      <c r="D239" s="173"/>
      <c r="E239" s="138"/>
      <c r="F239" s="122" t="s">
        <v>197</v>
      </c>
      <c r="G239" s="137">
        <v>150</v>
      </c>
    </row>
    <row r="240" spans="1:7" ht="33" x14ac:dyDescent="0.3">
      <c r="A240" s="136" t="s">
        <v>288</v>
      </c>
      <c r="B240" s="122" t="s">
        <v>12</v>
      </c>
      <c r="C240" s="137">
        <v>200</v>
      </c>
      <c r="D240" s="173" t="s">
        <v>656</v>
      </c>
      <c r="E240" s="144"/>
      <c r="F240" s="122" t="s">
        <v>479</v>
      </c>
      <c r="G240" s="137">
        <v>200</v>
      </c>
    </row>
    <row r="241" spans="1:7" ht="16.5" x14ac:dyDescent="0.25">
      <c r="A241" s="139"/>
      <c r="B241" s="122" t="s">
        <v>132</v>
      </c>
      <c r="C241" s="137">
        <v>40</v>
      </c>
      <c r="D241" s="173"/>
      <c r="E241" s="107"/>
      <c r="F241" s="122" t="s">
        <v>132</v>
      </c>
      <c r="G241" s="137">
        <v>40</v>
      </c>
    </row>
    <row r="242" spans="1:7" ht="16.5" x14ac:dyDescent="0.25">
      <c r="A242" s="136" t="s">
        <v>258</v>
      </c>
      <c r="B242" s="122" t="s">
        <v>58</v>
      </c>
      <c r="C242" s="137">
        <v>100</v>
      </c>
      <c r="D242" s="173"/>
      <c r="E242" s="129"/>
      <c r="F242" s="122" t="s">
        <v>58</v>
      </c>
      <c r="G242" s="137">
        <v>100</v>
      </c>
    </row>
    <row r="243" spans="1:7" ht="16.5" x14ac:dyDescent="0.3">
      <c r="A243" s="210" t="s">
        <v>52</v>
      </c>
      <c r="B243" s="210"/>
      <c r="C243" s="140">
        <v>585</v>
      </c>
      <c r="D243" s="174"/>
      <c r="E243" s="135"/>
      <c r="F243" s="141" t="s">
        <v>52</v>
      </c>
      <c r="G243" s="140">
        <f>SUM(G238:G242)</f>
        <v>600</v>
      </c>
    </row>
    <row r="244" spans="1:7" ht="16.5" x14ac:dyDescent="0.25">
      <c r="A244" s="211" t="s">
        <v>13</v>
      </c>
      <c r="B244" s="211"/>
      <c r="C244" s="211"/>
      <c r="D244" s="170"/>
      <c r="E244" s="135"/>
      <c r="F244" s="211" t="s">
        <v>13</v>
      </c>
      <c r="G244" s="211"/>
    </row>
    <row r="245" spans="1:7" ht="16.5" x14ac:dyDescent="0.25">
      <c r="A245" s="136" t="s">
        <v>311</v>
      </c>
      <c r="B245" s="122" t="s">
        <v>231</v>
      </c>
      <c r="C245" s="137">
        <v>60</v>
      </c>
      <c r="D245" s="173"/>
      <c r="E245" s="135"/>
      <c r="F245" s="122" t="s">
        <v>231</v>
      </c>
      <c r="G245" s="137">
        <v>60</v>
      </c>
    </row>
    <row r="246" spans="1:7" ht="82.5" x14ac:dyDescent="0.25">
      <c r="A246" s="145" t="s">
        <v>294</v>
      </c>
      <c r="B246" s="122" t="s">
        <v>232</v>
      </c>
      <c r="C246" s="137">
        <v>210</v>
      </c>
      <c r="D246" s="173" t="s">
        <v>664</v>
      </c>
      <c r="E246" s="135"/>
      <c r="F246" s="122" t="s">
        <v>492</v>
      </c>
      <c r="G246" s="137">
        <v>215</v>
      </c>
    </row>
    <row r="247" spans="1:7" ht="16.5" x14ac:dyDescent="0.25">
      <c r="A247" s="139" t="s">
        <v>312</v>
      </c>
      <c r="B247" s="122" t="s">
        <v>248</v>
      </c>
      <c r="C247" s="137">
        <v>240</v>
      </c>
      <c r="D247" s="173"/>
      <c r="E247" s="135"/>
      <c r="F247" s="122" t="s">
        <v>248</v>
      </c>
      <c r="G247" s="137">
        <v>240</v>
      </c>
    </row>
    <row r="248" spans="1:7" ht="16.5" x14ac:dyDescent="0.3">
      <c r="A248" s="136" t="s">
        <v>277</v>
      </c>
      <c r="B248" s="122" t="s">
        <v>123</v>
      </c>
      <c r="C248" s="137">
        <v>200</v>
      </c>
      <c r="D248" s="173"/>
      <c r="E248" s="138"/>
      <c r="F248" s="122" t="s">
        <v>123</v>
      </c>
      <c r="G248" s="137">
        <v>200</v>
      </c>
    </row>
    <row r="249" spans="1:7" ht="16.5" x14ac:dyDescent="0.25">
      <c r="A249" s="139"/>
      <c r="B249" s="122" t="s">
        <v>132</v>
      </c>
      <c r="C249" s="137">
        <v>20</v>
      </c>
      <c r="D249" s="173"/>
      <c r="E249" s="134"/>
      <c r="F249" s="122" t="s">
        <v>132</v>
      </c>
      <c r="G249" s="137">
        <v>40</v>
      </c>
    </row>
    <row r="250" spans="1:7" ht="16.5" x14ac:dyDescent="0.25">
      <c r="A250" s="139"/>
      <c r="B250" s="122" t="s">
        <v>186</v>
      </c>
      <c r="C250" s="137">
        <v>50</v>
      </c>
      <c r="D250" s="173"/>
      <c r="E250" s="134"/>
      <c r="F250" s="122" t="s">
        <v>186</v>
      </c>
      <c r="G250" s="137">
        <v>50</v>
      </c>
    </row>
    <row r="251" spans="1:7" ht="16.5" x14ac:dyDescent="0.25">
      <c r="A251" s="136" t="s">
        <v>258</v>
      </c>
      <c r="B251" s="122" t="s">
        <v>51</v>
      </c>
      <c r="C251" s="137">
        <v>100</v>
      </c>
      <c r="D251" s="173"/>
      <c r="E251" s="134"/>
      <c r="F251" s="122" t="s">
        <v>51</v>
      </c>
      <c r="G251" s="137">
        <v>100</v>
      </c>
    </row>
    <row r="252" spans="1:7" ht="16.5" x14ac:dyDescent="0.3">
      <c r="A252" s="210" t="s">
        <v>55</v>
      </c>
      <c r="B252" s="210"/>
      <c r="C252" s="140">
        <v>880</v>
      </c>
      <c r="D252" s="174"/>
      <c r="E252" s="134"/>
      <c r="F252" s="141" t="s">
        <v>55</v>
      </c>
      <c r="G252" s="140">
        <f>SUM(G245:G251)</f>
        <v>905</v>
      </c>
    </row>
    <row r="253" spans="1:7" ht="16.5" x14ac:dyDescent="0.3">
      <c r="A253" s="218" t="s">
        <v>14</v>
      </c>
      <c r="B253" s="218"/>
      <c r="C253" s="218"/>
      <c r="D253" s="175"/>
      <c r="E253" s="134"/>
      <c r="F253" s="218" t="s">
        <v>14</v>
      </c>
      <c r="G253" s="218"/>
    </row>
    <row r="254" spans="1:7" ht="33" x14ac:dyDescent="0.25">
      <c r="A254" s="139" t="s">
        <v>313</v>
      </c>
      <c r="B254" s="122" t="s">
        <v>70</v>
      </c>
      <c r="C254" s="137">
        <v>55</v>
      </c>
      <c r="D254" s="173" t="s">
        <v>670</v>
      </c>
      <c r="E254" s="134"/>
      <c r="F254" s="122" t="s">
        <v>482</v>
      </c>
      <c r="G254" s="137">
        <v>50</v>
      </c>
    </row>
    <row r="255" spans="1:7" ht="16.5" x14ac:dyDescent="0.25">
      <c r="A255" s="139" t="s">
        <v>273</v>
      </c>
      <c r="B255" s="122" t="s">
        <v>60</v>
      </c>
      <c r="C255" s="137">
        <v>200</v>
      </c>
      <c r="D255" s="173"/>
      <c r="E255" s="135"/>
      <c r="F255" s="122" t="s">
        <v>60</v>
      </c>
      <c r="G255" s="137">
        <v>200</v>
      </c>
    </row>
    <row r="256" spans="1:7" ht="16.5" x14ac:dyDescent="0.25">
      <c r="A256" s="136" t="s">
        <v>258</v>
      </c>
      <c r="B256" s="122" t="s">
        <v>58</v>
      </c>
      <c r="C256" s="137">
        <v>100</v>
      </c>
      <c r="D256" s="173"/>
      <c r="E256" s="135"/>
      <c r="F256" s="122" t="s">
        <v>58</v>
      </c>
      <c r="G256" s="137">
        <v>100</v>
      </c>
    </row>
    <row r="257" spans="1:7" ht="16.5" x14ac:dyDescent="0.3">
      <c r="A257" s="210" t="s">
        <v>84</v>
      </c>
      <c r="B257" s="210"/>
      <c r="C257" s="140">
        <v>355</v>
      </c>
      <c r="D257" s="174"/>
      <c r="E257" s="135"/>
      <c r="F257" s="141" t="s">
        <v>84</v>
      </c>
      <c r="G257" s="140">
        <f>SUM(G254:G256)</f>
        <v>350</v>
      </c>
    </row>
    <row r="258" spans="1:7" ht="16.5" x14ac:dyDescent="0.3">
      <c r="A258" s="210" t="s">
        <v>514</v>
      </c>
      <c r="B258" s="210"/>
      <c r="C258" s="142">
        <v>1820</v>
      </c>
      <c r="D258" s="176"/>
      <c r="E258" s="135"/>
      <c r="F258" s="141" t="s">
        <v>514</v>
      </c>
      <c r="G258" s="142">
        <f>G243+G252+G257</f>
        <v>1855</v>
      </c>
    </row>
    <row r="259" spans="1:7" ht="16.5" x14ac:dyDescent="0.25">
      <c r="A259" s="217" t="s">
        <v>515</v>
      </c>
      <c r="B259" s="217"/>
      <c r="C259" s="217"/>
      <c r="D259" s="172"/>
      <c r="E259" s="135"/>
      <c r="F259" s="217" t="s">
        <v>515</v>
      </c>
      <c r="G259" s="217"/>
    </row>
    <row r="260" spans="1:7" ht="16.5" x14ac:dyDescent="0.3">
      <c r="A260" s="211" t="s">
        <v>139</v>
      </c>
      <c r="B260" s="211"/>
      <c r="C260" s="211"/>
      <c r="D260" s="170"/>
      <c r="E260" s="138"/>
      <c r="F260" s="211" t="s">
        <v>139</v>
      </c>
      <c r="G260" s="211"/>
    </row>
    <row r="261" spans="1:7" ht="33" x14ac:dyDescent="0.3">
      <c r="A261" s="136" t="s">
        <v>253</v>
      </c>
      <c r="B261" s="122" t="s">
        <v>49</v>
      </c>
      <c r="C261" s="137">
        <v>10</v>
      </c>
      <c r="D261" s="173" t="s">
        <v>633</v>
      </c>
      <c r="E261" s="144"/>
      <c r="F261" s="122"/>
      <c r="G261" s="137"/>
    </row>
    <row r="262" spans="1:7" ht="16.5" x14ac:dyDescent="0.25">
      <c r="A262" s="136" t="s">
        <v>254</v>
      </c>
      <c r="B262" s="122" t="s">
        <v>50</v>
      </c>
      <c r="C262" s="137">
        <v>15</v>
      </c>
      <c r="D262" s="173" t="s">
        <v>632</v>
      </c>
      <c r="E262" s="107"/>
      <c r="F262" s="122"/>
      <c r="G262" s="137"/>
    </row>
    <row r="263" spans="1:7" ht="16.5" x14ac:dyDescent="0.25">
      <c r="A263" s="136" t="s">
        <v>255</v>
      </c>
      <c r="B263" s="122" t="s">
        <v>86</v>
      </c>
      <c r="C263" s="137">
        <v>40</v>
      </c>
      <c r="D263" s="173" t="s">
        <v>625</v>
      </c>
      <c r="E263" s="129"/>
      <c r="F263" s="122"/>
      <c r="G263" s="137"/>
    </row>
    <row r="264" spans="1:7" ht="49.5" x14ac:dyDescent="0.25">
      <c r="A264" s="136" t="s">
        <v>314</v>
      </c>
      <c r="B264" s="122" t="s">
        <v>115</v>
      </c>
      <c r="C264" s="137">
        <v>220</v>
      </c>
      <c r="D264" s="173" t="s">
        <v>652</v>
      </c>
      <c r="E264" s="135"/>
      <c r="F264" s="122" t="s">
        <v>471</v>
      </c>
      <c r="G264" s="137">
        <v>90</v>
      </c>
    </row>
    <row r="265" spans="1:7" ht="16.5" x14ac:dyDescent="0.25">
      <c r="A265" s="136"/>
      <c r="B265" s="122"/>
      <c r="C265" s="137"/>
      <c r="D265" s="173"/>
      <c r="E265" s="135"/>
      <c r="F265" s="122" t="s">
        <v>472</v>
      </c>
      <c r="G265" s="137">
        <v>150</v>
      </c>
    </row>
    <row r="266" spans="1:7" ht="16.5" x14ac:dyDescent="0.25">
      <c r="A266" s="136" t="s">
        <v>257</v>
      </c>
      <c r="B266" s="122" t="s">
        <v>11</v>
      </c>
      <c r="C266" s="137">
        <v>200</v>
      </c>
      <c r="D266" s="173"/>
      <c r="E266" s="135"/>
      <c r="F266" s="122" t="s">
        <v>11</v>
      </c>
      <c r="G266" s="137">
        <v>200</v>
      </c>
    </row>
    <row r="267" spans="1:7" ht="16.5" x14ac:dyDescent="0.25">
      <c r="A267" s="139"/>
      <c r="B267" s="122" t="s">
        <v>132</v>
      </c>
      <c r="C267" s="137">
        <v>40</v>
      </c>
      <c r="D267" s="173"/>
      <c r="E267" s="135"/>
      <c r="F267" s="122" t="s">
        <v>132</v>
      </c>
      <c r="G267" s="137">
        <v>40</v>
      </c>
    </row>
    <row r="268" spans="1:7" ht="16.5" x14ac:dyDescent="0.25">
      <c r="A268" s="136" t="s">
        <v>258</v>
      </c>
      <c r="B268" s="122" t="s">
        <v>51</v>
      </c>
      <c r="C268" s="137">
        <v>100</v>
      </c>
      <c r="D268" s="173"/>
      <c r="E268" s="135"/>
      <c r="F268" s="122" t="s">
        <v>51</v>
      </c>
      <c r="G268" s="137">
        <v>100</v>
      </c>
    </row>
    <row r="269" spans="1:7" ht="16.5" x14ac:dyDescent="0.3">
      <c r="A269" s="210" t="s">
        <v>52</v>
      </c>
      <c r="B269" s="210"/>
      <c r="C269" s="140">
        <v>625</v>
      </c>
      <c r="D269" s="174"/>
      <c r="E269" s="135"/>
      <c r="F269" s="141" t="s">
        <v>52</v>
      </c>
      <c r="G269" s="140">
        <f>SUM(G261:G268)</f>
        <v>580</v>
      </c>
    </row>
    <row r="270" spans="1:7" ht="16.5" x14ac:dyDescent="0.25">
      <c r="A270" s="211" t="s">
        <v>13</v>
      </c>
      <c r="B270" s="211"/>
      <c r="C270" s="211"/>
      <c r="D270" s="170"/>
      <c r="E270" s="135"/>
      <c r="F270" s="211" t="s">
        <v>13</v>
      </c>
      <c r="G270" s="211"/>
    </row>
    <row r="271" spans="1:7" ht="16.5" x14ac:dyDescent="0.3">
      <c r="A271" s="136" t="s">
        <v>315</v>
      </c>
      <c r="B271" s="122" t="s">
        <v>233</v>
      </c>
      <c r="C271" s="137">
        <v>60</v>
      </c>
      <c r="D271" s="173"/>
      <c r="E271" s="138"/>
      <c r="F271" s="122" t="s">
        <v>233</v>
      </c>
      <c r="G271" s="137">
        <v>60</v>
      </c>
    </row>
    <row r="272" spans="1:7" ht="33" x14ac:dyDescent="0.25">
      <c r="A272" s="136" t="s">
        <v>275</v>
      </c>
      <c r="B272" s="122" t="s">
        <v>198</v>
      </c>
      <c r="C272" s="137">
        <v>225</v>
      </c>
      <c r="D272" s="173" t="s">
        <v>671</v>
      </c>
      <c r="E272" s="134"/>
      <c r="F272" s="122" t="s">
        <v>485</v>
      </c>
      <c r="G272" s="137">
        <v>215</v>
      </c>
    </row>
    <row r="273" spans="1:7" ht="66" x14ac:dyDescent="0.25">
      <c r="A273" s="136" t="s">
        <v>316</v>
      </c>
      <c r="B273" s="122" t="s">
        <v>234</v>
      </c>
      <c r="C273" s="137">
        <v>90</v>
      </c>
      <c r="D273" s="173" t="s">
        <v>672</v>
      </c>
      <c r="E273" s="134"/>
      <c r="F273" s="122" t="s">
        <v>516</v>
      </c>
      <c r="G273" s="137">
        <v>110</v>
      </c>
    </row>
    <row r="274" spans="1:7" ht="49.5" x14ac:dyDescent="0.25">
      <c r="A274" s="136" t="s">
        <v>261</v>
      </c>
      <c r="B274" s="122" t="s">
        <v>53</v>
      </c>
      <c r="C274" s="137">
        <v>150</v>
      </c>
      <c r="D274" s="173" t="s">
        <v>640</v>
      </c>
      <c r="E274" s="134"/>
      <c r="F274" s="122" t="s">
        <v>53</v>
      </c>
      <c r="G274" s="137">
        <v>150</v>
      </c>
    </row>
    <row r="275" spans="1:7" ht="16.5" x14ac:dyDescent="0.25">
      <c r="A275" s="136" t="s">
        <v>262</v>
      </c>
      <c r="B275" s="122" t="s">
        <v>54</v>
      </c>
      <c r="C275" s="137">
        <v>200</v>
      </c>
      <c r="D275" s="173"/>
      <c r="E275" s="134"/>
      <c r="F275" s="122" t="s">
        <v>54</v>
      </c>
      <c r="G275" s="137">
        <v>200</v>
      </c>
    </row>
    <row r="276" spans="1:7" ht="16.5" x14ac:dyDescent="0.25">
      <c r="A276" s="139"/>
      <c r="B276" s="122" t="s">
        <v>132</v>
      </c>
      <c r="C276" s="137">
        <v>20</v>
      </c>
      <c r="D276" s="173"/>
      <c r="E276" s="134"/>
      <c r="F276" s="122" t="s">
        <v>132</v>
      </c>
      <c r="G276" s="137">
        <v>20</v>
      </c>
    </row>
    <row r="277" spans="1:7" ht="16.5" x14ac:dyDescent="0.25">
      <c r="A277" s="139"/>
      <c r="B277" s="122" t="s">
        <v>186</v>
      </c>
      <c r="C277" s="137">
        <v>50</v>
      </c>
      <c r="D277" s="173"/>
      <c r="E277" s="134"/>
      <c r="F277" s="122" t="s">
        <v>186</v>
      </c>
      <c r="G277" s="137">
        <v>40</v>
      </c>
    </row>
    <row r="278" spans="1:7" ht="16.5" x14ac:dyDescent="0.25">
      <c r="A278" s="136" t="s">
        <v>258</v>
      </c>
      <c r="B278" s="122" t="s">
        <v>58</v>
      </c>
      <c r="C278" s="137">
        <v>100</v>
      </c>
      <c r="D278" s="173"/>
      <c r="E278" s="135"/>
      <c r="F278" s="122" t="s">
        <v>58</v>
      </c>
      <c r="G278" s="137">
        <v>100</v>
      </c>
    </row>
    <row r="279" spans="1:7" ht="16.5" x14ac:dyDescent="0.3">
      <c r="A279" s="210" t="s">
        <v>55</v>
      </c>
      <c r="B279" s="210"/>
      <c r="C279" s="140">
        <v>895</v>
      </c>
      <c r="D279" s="174"/>
      <c r="E279" s="135"/>
      <c r="F279" s="141" t="s">
        <v>55</v>
      </c>
      <c r="G279" s="140">
        <f>SUM(G271:G278)</f>
        <v>895</v>
      </c>
    </row>
    <row r="280" spans="1:7" ht="16.5" x14ac:dyDescent="0.3">
      <c r="A280" s="218" t="s">
        <v>14</v>
      </c>
      <c r="B280" s="218"/>
      <c r="C280" s="218"/>
      <c r="D280" s="175"/>
      <c r="E280" s="135"/>
      <c r="F280" s="218" t="s">
        <v>14</v>
      </c>
      <c r="G280" s="218"/>
    </row>
    <row r="281" spans="1:7" ht="33" x14ac:dyDescent="0.25">
      <c r="A281" s="136" t="s">
        <v>301</v>
      </c>
      <c r="B281" s="122" t="s">
        <v>188</v>
      </c>
      <c r="C281" s="137">
        <v>100</v>
      </c>
      <c r="D281" s="173" t="s">
        <v>652</v>
      </c>
      <c r="E281" s="135"/>
      <c r="F281" s="122" t="s">
        <v>475</v>
      </c>
      <c r="G281" s="137">
        <v>50</v>
      </c>
    </row>
    <row r="282" spans="1:7" ht="33" x14ac:dyDescent="0.25">
      <c r="A282" s="139"/>
      <c r="B282" s="122" t="s">
        <v>130</v>
      </c>
      <c r="C282" s="137">
        <v>200</v>
      </c>
      <c r="D282" s="173" t="s">
        <v>628</v>
      </c>
      <c r="E282" s="135"/>
      <c r="F282" s="122" t="s">
        <v>479</v>
      </c>
      <c r="G282" s="137">
        <v>200</v>
      </c>
    </row>
    <row r="283" spans="1:7" ht="16.5" x14ac:dyDescent="0.25">
      <c r="A283" s="139" t="s">
        <v>258</v>
      </c>
      <c r="B283" s="122" t="s">
        <v>187</v>
      </c>
      <c r="C283" s="137">
        <v>150</v>
      </c>
      <c r="D283" s="173"/>
      <c r="E283" s="135"/>
      <c r="F283" s="122" t="s">
        <v>187</v>
      </c>
      <c r="G283" s="137">
        <v>150</v>
      </c>
    </row>
    <row r="284" spans="1:7" ht="16.5" x14ac:dyDescent="0.3">
      <c r="A284" s="210" t="s">
        <v>84</v>
      </c>
      <c r="B284" s="210"/>
      <c r="C284" s="140">
        <v>450</v>
      </c>
      <c r="D284" s="174"/>
      <c r="E284" s="135"/>
      <c r="F284" s="141" t="s">
        <v>84</v>
      </c>
      <c r="G284" s="140">
        <f>SUM(G281:G283)</f>
        <v>400</v>
      </c>
    </row>
    <row r="285" spans="1:7" ht="16.5" x14ac:dyDescent="0.3">
      <c r="A285" s="210" t="s">
        <v>451</v>
      </c>
      <c r="B285" s="210"/>
      <c r="C285" s="142">
        <v>1970</v>
      </c>
      <c r="D285" s="176"/>
      <c r="E285" s="138"/>
      <c r="F285" s="141" t="s">
        <v>451</v>
      </c>
      <c r="G285" s="142">
        <f>G269+G279+G284</f>
        <v>1875</v>
      </c>
    </row>
    <row r="286" spans="1:7" ht="16.5" x14ac:dyDescent="0.3">
      <c r="A286" s="217" t="s">
        <v>517</v>
      </c>
      <c r="B286" s="217"/>
      <c r="C286" s="217"/>
      <c r="D286" s="172"/>
      <c r="E286" s="144"/>
      <c r="F286" s="217" t="s">
        <v>517</v>
      </c>
      <c r="G286" s="217"/>
    </row>
    <row r="287" spans="1:7" ht="16.5" x14ac:dyDescent="0.3">
      <c r="A287" s="211" t="s">
        <v>139</v>
      </c>
      <c r="B287" s="211"/>
      <c r="C287" s="211"/>
      <c r="D287" s="170"/>
      <c r="E287" s="144"/>
      <c r="F287" s="211" t="s">
        <v>139</v>
      </c>
      <c r="G287" s="211"/>
    </row>
    <row r="288" spans="1:7" ht="16.5" x14ac:dyDescent="0.25">
      <c r="A288" s="136" t="s">
        <v>254</v>
      </c>
      <c r="B288" s="122" t="s">
        <v>50</v>
      </c>
      <c r="C288" s="137">
        <v>15</v>
      </c>
      <c r="D288" s="173" t="s">
        <v>632</v>
      </c>
      <c r="F288" s="122"/>
      <c r="G288" s="137"/>
    </row>
    <row r="289" spans="1:7" ht="33" x14ac:dyDescent="0.25">
      <c r="A289" s="136" t="s">
        <v>308</v>
      </c>
      <c r="B289" s="122" t="s">
        <v>235</v>
      </c>
      <c r="C289" s="137">
        <v>180</v>
      </c>
      <c r="D289" s="173" t="s">
        <v>669</v>
      </c>
      <c r="F289" s="122" t="s">
        <v>452</v>
      </c>
      <c r="G289" s="137">
        <v>150</v>
      </c>
    </row>
    <row r="290" spans="1:7" ht="16.5" x14ac:dyDescent="0.25">
      <c r="A290" s="136"/>
      <c r="B290" s="122"/>
      <c r="C290" s="137"/>
      <c r="D290" s="173"/>
      <c r="F290" s="122" t="s">
        <v>518</v>
      </c>
      <c r="G290" s="137">
        <v>60</v>
      </c>
    </row>
    <row r="291" spans="1:7" ht="33" x14ac:dyDescent="0.25">
      <c r="A291" s="136" t="s">
        <v>265</v>
      </c>
      <c r="B291" s="122" t="s">
        <v>25</v>
      </c>
      <c r="C291" s="137">
        <v>200</v>
      </c>
      <c r="D291" s="173" t="s">
        <v>656</v>
      </c>
      <c r="F291" s="122" t="s">
        <v>487</v>
      </c>
      <c r="G291" s="137">
        <v>200</v>
      </c>
    </row>
    <row r="292" spans="1:7" ht="66" x14ac:dyDescent="0.25">
      <c r="A292" s="136" t="s">
        <v>266</v>
      </c>
      <c r="B292" s="122" t="s">
        <v>190</v>
      </c>
      <c r="C292" s="137">
        <v>50</v>
      </c>
      <c r="D292" s="173" t="s">
        <v>673</v>
      </c>
      <c r="F292" s="122" t="s">
        <v>132</v>
      </c>
      <c r="G292" s="137">
        <v>60</v>
      </c>
    </row>
    <row r="293" spans="1:7" ht="16.5" x14ac:dyDescent="0.25">
      <c r="A293" s="136" t="s">
        <v>258</v>
      </c>
      <c r="B293" s="122" t="s">
        <v>58</v>
      </c>
      <c r="C293" s="137">
        <v>100</v>
      </c>
      <c r="D293" s="173"/>
      <c r="F293" s="122" t="s">
        <v>58</v>
      </c>
      <c r="G293" s="137">
        <v>100</v>
      </c>
    </row>
    <row r="294" spans="1:7" ht="16.5" x14ac:dyDescent="0.3">
      <c r="A294" s="210" t="s">
        <v>52</v>
      </c>
      <c r="B294" s="210"/>
      <c r="C294" s="140">
        <v>545</v>
      </c>
      <c r="D294" s="174"/>
      <c r="F294" s="141" t="s">
        <v>52</v>
      </c>
      <c r="G294" s="140">
        <f>SUM(G288:G293)</f>
        <v>570</v>
      </c>
    </row>
    <row r="295" spans="1:7" ht="16.5" x14ac:dyDescent="0.25">
      <c r="A295" s="211" t="s">
        <v>13</v>
      </c>
      <c r="B295" s="211"/>
      <c r="C295" s="211"/>
      <c r="D295" s="170"/>
      <c r="F295" s="211" t="s">
        <v>13</v>
      </c>
      <c r="G295" s="211"/>
    </row>
    <row r="296" spans="1:7" ht="16.5" x14ac:dyDescent="0.25">
      <c r="A296" s="136" t="s">
        <v>317</v>
      </c>
      <c r="B296" s="122" t="s">
        <v>236</v>
      </c>
      <c r="C296" s="137">
        <v>60</v>
      </c>
      <c r="D296" s="173"/>
      <c r="F296" s="122" t="s">
        <v>236</v>
      </c>
      <c r="G296" s="137">
        <v>60</v>
      </c>
    </row>
    <row r="297" spans="1:7" ht="49.5" x14ac:dyDescent="0.25">
      <c r="A297" s="139" t="s">
        <v>268</v>
      </c>
      <c r="B297" s="122" t="s">
        <v>204</v>
      </c>
      <c r="C297" s="137">
        <v>220</v>
      </c>
      <c r="D297" s="173" t="s">
        <v>674</v>
      </c>
      <c r="F297" s="122" t="s">
        <v>519</v>
      </c>
      <c r="G297" s="137">
        <v>215</v>
      </c>
    </row>
    <row r="298" spans="1:7" ht="33" x14ac:dyDescent="0.25">
      <c r="A298" s="139" t="s">
        <v>318</v>
      </c>
      <c r="B298" s="122" t="s">
        <v>237</v>
      </c>
      <c r="C298" s="137">
        <v>95</v>
      </c>
      <c r="D298" s="173" t="s">
        <v>675</v>
      </c>
      <c r="F298" s="122" t="s">
        <v>520</v>
      </c>
      <c r="G298" s="137">
        <v>120</v>
      </c>
    </row>
    <row r="299" spans="1:7" ht="33" x14ac:dyDescent="0.25">
      <c r="A299" s="136" t="s">
        <v>304</v>
      </c>
      <c r="B299" s="122" t="s">
        <v>225</v>
      </c>
      <c r="C299" s="137">
        <v>150</v>
      </c>
      <c r="D299" s="173" t="s">
        <v>676</v>
      </c>
      <c r="F299" s="122" t="s">
        <v>197</v>
      </c>
      <c r="G299" s="137">
        <v>150</v>
      </c>
    </row>
    <row r="300" spans="1:7" ht="16.5" x14ac:dyDescent="0.25">
      <c r="A300" s="143"/>
      <c r="B300" s="122" t="s">
        <v>194</v>
      </c>
      <c r="C300" s="137">
        <v>200</v>
      </c>
      <c r="D300" s="173"/>
      <c r="F300" s="122" t="s">
        <v>194</v>
      </c>
      <c r="G300" s="137">
        <v>200</v>
      </c>
    </row>
    <row r="301" spans="1:7" ht="16.5" x14ac:dyDescent="0.25">
      <c r="A301" s="139"/>
      <c r="B301" s="122" t="s">
        <v>132</v>
      </c>
      <c r="C301" s="137">
        <v>20</v>
      </c>
      <c r="D301" s="173"/>
      <c r="E301" s="149"/>
      <c r="F301" s="122" t="s">
        <v>132</v>
      </c>
      <c r="G301" s="137">
        <v>20</v>
      </c>
    </row>
    <row r="302" spans="1:7" ht="16.5" x14ac:dyDescent="0.25">
      <c r="A302" s="139"/>
      <c r="B302" s="122" t="s">
        <v>186</v>
      </c>
      <c r="C302" s="137">
        <v>50</v>
      </c>
      <c r="D302" s="173"/>
      <c r="F302" s="122" t="s">
        <v>186</v>
      </c>
      <c r="G302" s="137">
        <v>50</v>
      </c>
    </row>
    <row r="303" spans="1:7" ht="16.5" x14ac:dyDescent="0.25">
      <c r="A303" s="136" t="s">
        <v>258</v>
      </c>
      <c r="B303" s="122" t="s">
        <v>51</v>
      </c>
      <c r="C303" s="137">
        <v>100</v>
      </c>
      <c r="D303" s="173"/>
      <c r="F303" s="122" t="s">
        <v>51</v>
      </c>
      <c r="G303" s="137">
        <v>100</v>
      </c>
    </row>
    <row r="304" spans="1:7" ht="16.5" x14ac:dyDescent="0.3">
      <c r="A304" s="210" t="s">
        <v>55</v>
      </c>
      <c r="B304" s="210"/>
      <c r="C304" s="140">
        <v>895</v>
      </c>
      <c r="D304" s="174"/>
      <c r="F304" s="141" t="s">
        <v>55</v>
      </c>
      <c r="G304" s="140">
        <f>SUM(G296:G303)</f>
        <v>915</v>
      </c>
    </row>
    <row r="305" spans="1:7" ht="16.5" x14ac:dyDescent="0.3">
      <c r="A305" s="218" t="s">
        <v>14</v>
      </c>
      <c r="B305" s="218"/>
      <c r="C305" s="218"/>
      <c r="D305" s="175"/>
      <c r="F305" s="218" t="s">
        <v>14</v>
      </c>
      <c r="G305" s="218"/>
    </row>
    <row r="306" spans="1:7" ht="33" x14ac:dyDescent="0.25">
      <c r="A306" s="139" t="s">
        <v>270</v>
      </c>
      <c r="B306" s="122" t="s">
        <v>195</v>
      </c>
      <c r="C306" s="137">
        <v>75</v>
      </c>
      <c r="D306" s="173" t="s">
        <v>660</v>
      </c>
      <c r="F306" s="122" t="s">
        <v>482</v>
      </c>
      <c r="G306" s="137">
        <v>50</v>
      </c>
    </row>
    <row r="307" spans="1:7" ht="16.5" x14ac:dyDescent="0.25">
      <c r="A307" s="136" t="s">
        <v>257</v>
      </c>
      <c r="B307" s="122" t="s">
        <v>11</v>
      </c>
      <c r="C307" s="137">
        <v>200</v>
      </c>
      <c r="D307" s="173"/>
      <c r="F307" s="122" t="s">
        <v>11</v>
      </c>
      <c r="G307" s="137">
        <v>200</v>
      </c>
    </row>
    <row r="308" spans="1:7" ht="16.5" x14ac:dyDescent="0.25">
      <c r="A308" s="139" t="s">
        <v>258</v>
      </c>
      <c r="B308" s="122" t="s">
        <v>67</v>
      </c>
      <c r="C308" s="137">
        <v>100</v>
      </c>
      <c r="D308" s="173"/>
      <c r="F308" s="122" t="s">
        <v>67</v>
      </c>
      <c r="G308" s="137">
        <v>100</v>
      </c>
    </row>
    <row r="309" spans="1:7" ht="16.5" x14ac:dyDescent="0.3">
      <c r="A309" s="210" t="s">
        <v>84</v>
      </c>
      <c r="B309" s="210"/>
      <c r="C309" s="140">
        <v>375</v>
      </c>
      <c r="D309" s="174"/>
      <c r="F309" s="141" t="s">
        <v>84</v>
      </c>
      <c r="G309" s="140">
        <f>SUM(G306:G308)</f>
        <v>350</v>
      </c>
    </row>
    <row r="310" spans="1:7" ht="16.5" x14ac:dyDescent="0.3">
      <c r="A310" s="210" t="s">
        <v>450</v>
      </c>
      <c r="B310" s="210"/>
      <c r="C310" s="142">
        <v>1815</v>
      </c>
      <c r="D310" s="176"/>
      <c r="F310" s="141" t="s">
        <v>450</v>
      </c>
      <c r="G310" s="142">
        <f>G294+G304+G309</f>
        <v>1835</v>
      </c>
    </row>
    <row r="311" spans="1:7" ht="16.5" x14ac:dyDescent="0.25">
      <c r="A311" s="217" t="s">
        <v>521</v>
      </c>
      <c r="B311" s="217"/>
      <c r="C311" s="217"/>
      <c r="D311" s="172"/>
      <c r="F311" s="217" t="s">
        <v>521</v>
      </c>
      <c r="G311" s="217"/>
    </row>
    <row r="312" spans="1:7" ht="16.5" x14ac:dyDescent="0.25">
      <c r="A312" s="211" t="s">
        <v>139</v>
      </c>
      <c r="B312" s="211"/>
      <c r="C312" s="211"/>
      <c r="D312" s="170"/>
      <c r="F312" s="211" t="s">
        <v>139</v>
      </c>
      <c r="G312" s="211"/>
    </row>
    <row r="313" spans="1:7" ht="33" x14ac:dyDescent="0.25">
      <c r="A313" s="136" t="s">
        <v>253</v>
      </c>
      <c r="B313" s="122" t="s">
        <v>49</v>
      </c>
      <c r="C313" s="137">
        <v>10</v>
      </c>
      <c r="D313" s="173" t="s">
        <v>633</v>
      </c>
      <c r="F313" s="122"/>
      <c r="G313" s="137"/>
    </row>
    <row r="314" spans="1:7" ht="16.5" x14ac:dyDescent="0.25">
      <c r="A314" s="136" t="s">
        <v>319</v>
      </c>
      <c r="B314" s="122" t="s">
        <v>207</v>
      </c>
      <c r="C314" s="137">
        <v>90</v>
      </c>
      <c r="D314" s="173"/>
      <c r="F314" s="122" t="s">
        <v>207</v>
      </c>
      <c r="G314" s="137">
        <v>90</v>
      </c>
    </row>
    <row r="315" spans="1:7" ht="16.5" x14ac:dyDescent="0.25">
      <c r="A315" s="139" t="s">
        <v>287</v>
      </c>
      <c r="B315" s="122" t="s">
        <v>208</v>
      </c>
      <c r="C315" s="137">
        <v>150</v>
      </c>
      <c r="D315" s="173"/>
      <c r="F315" s="122" t="s">
        <v>208</v>
      </c>
      <c r="G315" s="137">
        <v>150</v>
      </c>
    </row>
    <row r="316" spans="1:7" ht="16.5" x14ac:dyDescent="0.25">
      <c r="A316" s="139" t="s">
        <v>273</v>
      </c>
      <c r="B316" s="122" t="s">
        <v>60</v>
      </c>
      <c r="C316" s="137">
        <v>200</v>
      </c>
      <c r="D316" s="173"/>
      <c r="F316" s="122" t="s">
        <v>60</v>
      </c>
      <c r="G316" s="137">
        <v>200</v>
      </c>
    </row>
    <row r="317" spans="1:7" ht="16.5" x14ac:dyDescent="0.25">
      <c r="A317" s="139"/>
      <c r="B317" s="122" t="s">
        <v>132</v>
      </c>
      <c r="C317" s="137">
        <v>40</v>
      </c>
      <c r="D317" s="173"/>
      <c r="F317" s="122" t="s">
        <v>132</v>
      </c>
      <c r="G317" s="137">
        <v>40</v>
      </c>
    </row>
    <row r="318" spans="1:7" ht="16.5" x14ac:dyDescent="0.25">
      <c r="A318" s="136" t="s">
        <v>258</v>
      </c>
      <c r="B318" s="122" t="s">
        <v>51</v>
      </c>
      <c r="C318" s="137">
        <v>100</v>
      </c>
      <c r="D318" s="173"/>
      <c r="F318" s="122" t="s">
        <v>51</v>
      </c>
      <c r="G318" s="137">
        <v>100</v>
      </c>
    </row>
    <row r="319" spans="1:7" ht="16.5" x14ac:dyDescent="0.3">
      <c r="A319" s="210" t="s">
        <v>52</v>
      </c>
      <c r="B319" s="210"/>
      <c r="C319" s="140">
        <v>590</v>
      </c>
      <c r="D319" s="174"/>
      <c r="F319" s="141" t="s">
        <v>52</v>
      </c>
      <c r="G319" s="140">
        <f>SUM(G313:G318)</f>
        <v>580</v>
      </c>
    </row>
    <row r="320" spans="1:7" ht="16.5" x14ac:dyDescent="0.25">
      <c r="A320" s="211" t="s">
        <v>13</v>
      </c>
      <c r="B320" s="211"/>
      <c r="C320" s="211"/>
      <c r="D320" s="170"/>
      <c r="F320" s="211" t="s">
        <v>13</v>
      </c>
      <c r="G320" s="211"/>
    </row>
    <row r="321" spans="1:7" ht="33" x14ac:dyDescent="0.25">
      <c r="A321" s="136" t="s">
        <v>289</v>
      </c>
      <c r="B321" s="122" t="s">
        <v>209</v>
      </c>
      <c r="C321" s="137">
        <v>60</v>
      </c>
      <c r="D321" s="173"/>
      <c r="F321" s="122" t="s">
        <v>209</v>
      </c>
      <c r="G321" s="137">
        <v>60</v>
      </c>
    </row>
    <row r="322" spans="1:7" ht="82.5" x14ac:dyDescent="0.25">
      <c r="A322" s="136" t="s">
        <v>294</v>
      </c>
      <c r="B322" s="122" t="s">
        <v>122</v>
      </c>
      <c r="C322" s="137">
        <v>200</v>
      </c>
      <c r="D322" s="173" t="s">
        <v>664</v>
      </c>
      <c r="F322" s="122" t="s">
        <v>506</v>
      </c>
      <c r="G322" s="137">
        <v>215</v>
      </c>
    </row>
    <row r="323" spans="1:7" ht="33" x14ac:dyDescent="0.25">
      <c r="A323" s="136" t="s">
        <v>276</v>
      </c>
      <c r="B323" s="122" t="s">
        <v>238</v>
      </c>
      <c r="C323" s="137">
        <v>245</v>
      </c>
      <c r="D323" s="173" t="s">
        <v>677</v>
      </c>
      <c r="F323" s="122" t="s">
        <v>507</v>
      </c>
      <c r="G323" s="137">
        <v>120</v>
      </c>
    </row>
    <row r="324" spans="1:7" ht="16.5" x14ac:dyDescent="0.25">
      <c r="A324" s="136"/>
      <c r="B324" s="122"/>
      <c r="C324" s="137"/>
      <c r="D324" s="173"/>
      <c r="F324" s="122" t="s">
        <v>522</v>
      </c>
      <c r="G324" s="137">
        <v>150</v>
      </c>
    </row>
    <row r="325" spans="1:7" ht="33" x14ac:dyDescent="0.25">
      <c r="A325" s="136" t="s">
        <v>277</v>
      </c>
      <c r="B325" s="122" t="s">
        <v>61</v>
      </c>
      <c r="C325" s="137">
        <v>200</v>
      </c>
      <c r="D325" s="173"/>
      <c r="F325" s="122" t="s">
        <v>61</v>
      </c>
      <c r="G325" s="137">
        <v>200</v>
      </c>
    </row>
    <row r="326" spans="1:7" ht="16.5" x14ac:dyDescent="0.25">
      <c r="A326" s="139"/>
      <c r="B326" s="122" t="s">
        <v>132</v>
      </c>
      <c r="C326" s="137">
        <v>20</v>
      </c>
      <c r="D326" s="173"/>
      <c r="F326" s="122" t="s">
        <v>132</v>
      </c>
      <c r="G326" s="137">
        <v>20</v>
      </c>
    </row>
    <row r="327" spans="1:7" ht="16.5" x14ac:dyDescent="0.25">
      <c r="A327" s="139"/>
      <c r="B327" s="122" t="s">
        <v>186</v>
      </c>
      <c r="C327" s="137">
        <v>50</v>
      </c>
      <c r="D327" s="173"/>
      <c r="F327" s="122" t="s">
        <v>186</v>
      </c>
      <c r="G327" s="137">
        <v>50</v>
      </c>
    </row>
    <row r="328" spans="1:7" ht="16.5" x14ac:dyDescent="0.25">
      <c r="A328" s="136" t="s">
        <v>258</v>
      </c>
      <c r="B328" s="122" t="s">
        <v>58</v>
      </c>
      <c r="C328" s="137">
        <v>100</v>
      </c>
      <c r="D328" s="173"/>
      <c r="F328" s="122" t="s">
        <v>58</v>
      </c>
      <c r="G328" s="137">
        <v>100</v>
      </c>
    </row>
    <row r="329" spans="1:7" ht="16.5" x14ac:dyDescent="0.3">
      <c r="A329" s="210" t="s">
        <v>55</v>
      </c>
      <c r="B329" s="210"/>
      <c r="C329" s="140">
        <v>885</v>
      </c>
      <c r="D329" s="174"/>
      <c r="F329" s="141" t="s">
        <v>55</v>
      </c>
      <c r="G329" s="140">
        <f>SUM(G321:G328)</f>
        <v>915</v>
      </c>
    </row>
    <row r="330" spans="1:7" ht="16.5" x14ac:dyDescent="0.3">
      <c r="A330" s="218" t="s">
        <v>14</v>
      </c>
      <c r="B330" s="218"/>
      <c r="C330" s="218"/>
      <c r="D330" s="175"/>
      <c r="F330" s="218" t="s">
        <v>14</v>
      </c>
      <c r="G330" s="218"/>
    </row>
    <row r="331" spans="1:7" ht="33" x14ac:dyDescent="0.25">
      <c r="A331" s="139" t="s">
        <v>308</v>
      </c>
      <c r="B331" s="122" t="s">
        <v>200</v>
      </c>
      <c r="C331" s="137">
        <v>75</v>
      </c>
      <c r="D331" s="173" t="s">
        <v>669</v>
      </c>
      <c r="F331" s="122" t="s">
        <v>475</v>
      </c>
      <c r="G331" s="137">
        <v>50</v>
      </c>
    </row>
    <row r="332" spans="1:7" ht="33" x14ac:dyDescent="0.25">
      <c r="A332" s="139"/>
      <c r="B332" s="122" t="s">
        <v>201</v>
      </c>
      <c r="C332" s="137">
        <v>200</v>
      </c>
      <c r="D332" s="173" t="s">
        <v>628</v>
      </c>
      <c r="F332" s="122" t="s">
        <v>11</v>
      </c>
      <c r="G332" s="137">
        <v>200</v>
      </c>
    </row>
    <row r="333" spans="1:7" ht="16.5" x14ac:dyDescent="0.25">
      <c r="A333" s="139" t="s">
        <v>258</v>
      </c>
      <c r="B333" s="122" t="s">
        <v>140</v>
      </c>
      <c r="C333" s="137">
        <v>100</v>
      </c>
      <c r="D333" s="173"/>
      <c r="F333" s="122" t="s">
        <v>140</v>
      </c>
      <c r="G333" s="137">
        <v>100</v>
      </c>
    </row>
    <row r="334" spans="1:7" ht="16.5" x14ac:dyDescent="0.3">
      <c r="A334" s="210" t="s">
        <v>84</v>
      </c>
      <c r="B334" s="210"/>
      <c r="C334" s="140">
        <v>375</v>
      </c>
      <c r="D334" s="174"/>
      <c r="F334" s="141" t="s">
        <v>84</v>
      </c>
      <c r="G334" s="140">
        <f>SUM(G331:G333)</f>
        <v>350</v>
      </c>
    </row>
    <row r="335" spans="1:7" ht="16.5" x14ac:dyDescent="0.3">
      <c r="A335" s="210" t="s">
        <v>523</v>
      </c>
      <c r="B335" s="210"/>
      <c r="C335" s="142">
        <v>1850</v>
      </c>
      <c r="D335" s="176"/>
      <c r="F335" s="141" t="s">
        <v>523</v>
      </c>
      <c r="G335" s="142">
        <f>G319+G329+G334</f>
        <v>1845</v>
      </c>
    </row>
    <row r="336" spans="1:7" ht="16.5" x14ac:dyDescent="0.25">
      <c r="A336" s="217" t="s">
        <v>524</v>
      </c>
      <c r="B336" s="217"/>
      <c r="C336" s="217"/>
      <c r="D336" s="172"/>
      <c r="F336" s="217" t="s">
        <v>524</v>
      </c>
      <c r="G336" s="217"/>
    </row>
    <row r="337" spans="1:7" ht="16.5" x14ac:dyDescent="0.25">
      <c r="A337" s="211" t="s">
        <v>139</v>
      </c>
      <c r="B337" s="211"/>
      <c r="C337" s="211"/>
      <c r="D337" s="170"/>
      <c r="F337" s="211" t="s">
        <v>139</v>
      </c>
      <c r="G337" s="211"/>
    </row>
    <row r="338" spans="1:7" ht="33" x14ac:dyDescent="0.25">
      <c r="A338" s="136" t="s">
        <v>253</v>
      </c>
      <c r="B338" s="122" t="s">
        <v>49</v>
      </c>
      <c r="C338" s="137">
        <v>10</v>
      </c>
      <c r="D338" s="173" t="s">
        <v>633</v>
      </c>
      <c r="F338" s="122"/>
      <c r="G338" s="137"/>
    </row>
    <row r="339" spans="1:7" ht="16.5" x14ac:dyDescent="0.25">
      <c r="A339" s="136" t="s">
        <v>254</v>
      </c>
      <c r="B339" s="122" t="s">
        <v>50</v>
      </c>
      <c r="C339" s="137">
        <v>15</v>
      </c>
      <c r="D339" s="173" t="s">
        <v>632</v>
      </c>
      <c r="F339" s="122"/>
      <c r="G339" s="137"/>
    </row>
    <row r="340" spans="1:7" ht="33" x14ac:dyDescent="0.25">
      <c r="A340" s="139" t="s">
        <v>278</v>
      </c>
      <c r="B340" s="122" t="s">
        <v>202</v>
      </c>
      <c r="C340" s="137">
        <v>50</v>
      </c>
      <c r="D340" s="173" t="s">
        <v>652</v>
      </c>
      <c r="F340" s="122"/>
      <c r="G340" s="137"/>
    </row>
    <row r="341" spans="1:7" ht="33" x14ac:dyDescent="0.25">
      <c r="A341" s="136" t="s">
        <v>279</v>
      </c>
      <c r="B341" s="122" t="s">
        <v>116</v>
      </c>
      <c r="C341" s="137">
        <v>200</v>
      </c>
      <c r="D341" s="173" t="s">
        <v>652</v>
      </c>
      <c r="F341" s="122" t="s">
        <v>493</v>
      </c>
      <c r="G341" s="137">
        <v>90</v>
      </c>
    </row>
    <row r="342" spans="1:7" ht="16.5" x14ac:dyDescent="0.25">
      <c r="A342" s="136"/>
      <c r="B342" s="122"/>
      <c r="C342" s="137"/>
      <c r="D342" s="173"/>
      <c r="F342" s="122" t="s">
        <v>525</v>
      </c>
      <c r="G342" s="137">
        <v>150</v>
      </c>
    </row>
    <row r="343" spans="1:7" ht="16.5" x14ac:dyDescent="0.25">
      <c r="A343" s="136" t="s">
        <v>257</v>
      </c>
      <c r="B343" s="122" t="s">
        <v>11</v>
      </c>
      <c r="C343" s="137">
        <v>200</v>
      </c>
      <c r="D343" s="173"/>
      <c r="F343" s="122" t="s">
        <v>11</v>
      </c>
      <c r="G343" s="137">
        <v>200</v>
      </c>
    </row>
    <row r="344" spans="1:7" ht="16.5" x14ac:dyDescent="0.25">
      <c r="A344" s="139"/>
      <c r="B344" s="122" t="s">
        <v>132</v>
      </c>
      <c r="C344" s="137">
        <v>40</v>
      </c>
      <c r="D344" s="173"/>
      <c r="F344" s="122" t="s">
        <v>132</v>
      </c>
      <c r="G344" s="137">
        <v>40</v>
      </c>
    </row>
    <row r="345" spans="1:7" ht="16.5" x14ac:dyDescent="0.25">
      <c r="A345" s="139" t="s">
        <v>258</v>
      </c>
      <c r="B345" s="122" t="s">
        <v>58</v>
      </c>
      <c r="C345" s="137">
        <v>100</v>
      </c>
      <c r="D345" s="173"/>
      <c r="F345" s="122" t="s">
        <v>58</v>
      </c>
      <c r="G345" s="137">
        <v>100</v>
      </c>
    </row>
    <row r="346" spans="1:7" ht="16.5" x14ac:dyDescent="0.3">
      <c r="A346" s="210" t="s">
        <v>52</v>
      </c>
      <c r="B346" s="210"/>
      <c r="C346" s="140">
        <v>615</v>
      </c>
      <c r="D346" s="174"/>
      <c r="F346" s="141" t="s">
        <v>52</v>
      </c>
      <c r="G346" s="140">
        <f>SUM(G338:G345)</f>
        <v>580</v>
      </c>
    </row>
    <row r="347" spans="1:7" ht="16.5" x14ac:dyDescent="0.25">
      <c r="A347" s="211" t="s">
        <v>13</v>
      </c>
      <c r="B347" s="211"/>
      <c r="C347" s="211"/>
      <c r="D347" s="170"/>
      <c r="F347" s="211" t="s">
        <v>13</v>
      </c>
      <c r="G347" s="211"/>
    </row>
    <row r="348" spans="1:7" ht="49.5" x14ac:dyDescent="0.25">
      <c r="A348" s="136" t="s">
        <v>298</v>
      </c>
      <c r="B348" s="122" t="s">
        <v>220</v>
      </c>
      <c r="C348" s="137">
        <v>60</v>
      </c>
      <c r="D348" s="173"/>
      <c r="F348" s="122" t="s">
        <v>220</v>
      </c>
      <c r="G348" s="137">
        <v>60</v>
      </c>
    </row>
    <row r="349" spans="1:7" ht="33" x14ac:dyDescent="0.25">
      <c r="A349" s="136" t="s">
        <v>293</v>
      </c>
      <c r="B349" s="122" t="s">
        <v>239</v>
      </c>
      <c r="C349" s="137">
        <v>225</v>
      </c>
      <c r="D349" s="173" t="s">
        <v>678</v>
      </c>
      <c r="F349" s="122" t="s">
        <v>526</v>
      </c>
      <c r="G349" s="137">
        <v>215</v>
      </c>
    </row>
    <row r="350" spans="1:7" ht="82.5" x14ac:dyDescent="0.25">
      <c r="A350" s="136" t="s">
        <v>320</v>
      </c>
      <c r="B350" s="122" t="s">
        <v>240</v>
      </c>
      <c r="C350" s="137">
        <v>240</v>
      </c>
      <c r="D350" s="173" t="s">
        <v>679</v>
      </c>
      <c r="F350" s="122" t="s">
        <v>527</v>
      </c>
      <c r="G350" s="137">
        <v>120</v>
      </c>
    </row>
    <row r="351" spans="1:7" ht="16.5" x14ac:dyDescent="0.25">
      <c r="A351" s="136"/>
      <c r="B351" s="122"/>
      <c r="C351" s="137"/>
      <c r="D351" s="173"/>
      <c r="F351" s="122" t="s">
        <v>219</v>
      </c>
      <c r="G351" s="137">
        <v>150</v>
      </c>
    </row>
    <row r="352" spans="1:7" ht="16.5" x14ac:dyDescent="0.25">
      <c r="A352" s="136" t="s">
        <v>284</v>
      </c>
      <c r="B352" s="122" t="s">
        <v>63</v>
      </c>
      <c r="C352" s="137">
        <v>200</v>
      </c>
      <c r="D352" s="173"/>
      <c r="F352" s="122" t="s">
        <v>63</v>
      </c>
      <c r="G352" s="137">
        <v>200</v>
      </c>
    </row>
    <row r="353" spans="1:7" ht="16.5" x14ac:dyDescent="0.25">
      <c r="A353" s="139"/>
      <c r="B353" s="122" t="s">
        <v>132</v>
      </c>
      <c r="C353" s="137">
        <v>20</v>
      </c>
      <c r="D353" s="173"/>
      <c r="F353" s="122" t="s">
        <v>132</v>
      </c>
      <c r="G353" s="137">
        <v>20</v>
      </c>
    </row>
    <row r="354" spans="1:7" ht="16.5" x14ac:dyDescent="0.25">
      <c r="A354" s="139"/>
      <c r="B354" s="122" t="s">
        <v>186</v>
      </c>
      <c r="C354" s="137">
        <v>50</v>
      </c>
      <c r="D354" s="173"/>
      <c r="F354" s="122" t="s">
        <v>186</v>
      </c>
      <c r="G354" s="137">
        <v>30</v>
      </c>
    </row>
    <row r="355" spans="1:7" ht="16.5" x14ac:dyDescent="0.25">
      <c r="A355" s="136" t="s">
        <v>258</v>
      </c>
      <c r="B355" s="122" t="s">
        <v>51</v>
      </c>
      <c r="C355" s="137">
        <v>100</v>
      </c>
      <c r="D355" s="173"/>
      <c r="F355" s="122" t="s">
        <v>51</v>
      </c>
      <c r="G355" s="137">
        <v>100</v>
      </c>
    </row>
    <row r="356" spans="1:7" ht="16.5" x14ac:dyDescent="0.3">
      <c r="A356" s="210" t="s">
        <v>55</v>
      </c>
      <c r="B356" s="210"/>
      <c r="C356" s="140">
        <v>895</v>
      </c>
      <c r="D356" s="174"/>
      <c r="F356" s="141" t="s">
        <v>55</v>
      </c>
      <c r="G356" s="140">
        <f>SUM(G348:G355)</f>
        <v>895</v>
      </c>
    </row>
    <row r="357" spans="1:7" ht="16.5" x14ac:dyDescent="0.3">
      <c r="A357" s="218" t="s">
        <v>14</v>
      </c>
      <c r="B357" s="218"/>
      <c r="C357" s="218"/>
      <c r="D357" s="175"/>
      <c r="F357" s="218" t="s">
        <v>14</v>
      </c>
      <c r="G357" s="218"/>
    </row>
    <row r="358" spans="1:7" ht="33" x14ac:dyDescent="0.25">
      <c r="A358" s="139"/>
      <c r="B358" s="122" t="s">
        <v>71</v>
      </c>
      <c r="C358" s="137">
        <v>75</v>
      </c>
      <c r="D358" s="173" t="s">
        <v>680</v>
      </c>
      <c r="F358" s="122" t="s">
        <v>482</v>
      </c>
      <c r="G358" s="137">
        <v>50</v>
      </c>
    </row>
    <row r="359" spans="1:7" ht="16.5" x14ac:dyDescent="0.25">
      <c r="A359" s="143"/>
      <c r="B359" s="122" t="s">
        <v>194</v>
      </c>
      <c r="C359" s="137">
        <v>200</v>
      </c>
      <c r="D359" s="173"/>
      <c r="F359" s="122" t="s">
        <v>194</v>
      </c>
      <c r="G359" s="137">
        <v>200</v>
      </c>
    </row>
    <row r="360" spans="1:7" ht="16.5" x14ac:dyDescent="0.25">
      <c r="A360" s="136" t="s">
        <v>258</v>
      </c>
      <c r="B360" s="122" t="s">
        <v>58</v>
      </c>
      <c r="C360" s="137">
        <v>100</v>
      </c>
      <c r="D360" s="173"/>
      <c r="F360" s="122" t="s">
        <v>58</v>
      </c>
      <c r="G360" s="137">
        <v>100</v>
      </c>
    </row>
    <row r="361" spans="1:7" ht="16.5" x14ac:dyDescent="0.3">
      <c r="A361" s="210" t="s">
        <v>84</v>
      </c>
      <c r="B361" s="210"/>
      <c r="C361" s="140">
        <v>375</v>
      </c>
      <c r="D361" s="174"/>
      <c r="F361" s="141" t="s">
        <v>84</v>
      </c>
      <c r="G361" s="140">
        <f>SUM(G358:G360)</f>
        <v>350</v>
      </c>
    </row>
    <row r="362" spans="1:7" ht="16.5" x14ac:dyDescent="0.3">
      <c r="A362" s="210" t="s">
        <v>449</v>
      </c>
      <c r="B362" s="210"/>
      <c r="C362" s="142" t="s">
        <v>439</v>
      </c>
      <c r="D362" s="176"/>
      <c r="F362" s="141" t="s">
        <v>449</v>
      </c>
      <c r="G362" s="142">
        <f>G346+G356+G361</f>
        <v>1825</v>
      </c>
    </row>
    <row r="363" spans="1:7" ht="16.5" x14ac:dyDescent="0.25">
      <c r="A363" s="217" t="s">
        <v>528</v>
      </c>
      <c r="B363" s="217"/>
      <c r="C363" s="217"/>
      <c r="D363" s="172"/>
      <c r="F363" s="217" t="s">
        <v>528</v>
      </c>
      <c r="G363" s="217"/>
    </row>
    <row r="364" spans="1:7" ht="16.5" x14ac:dyDescent="0.25">
      <c r="A364" s="211" t="s">
        <v>139</v>
      </c>
      <c r="B364" s="211"/>
      <c r="C364" s="211"/>
      <c r="D364" s="170"/>
      <c r="F364" s="211" t="s">
        <v>139</v>
      </c>
      <c r="G364" s="211"/>
    </row>
    <row r="365" spans="1:7" ht="33" x14ac:dyDescent="0.25">
      <c r="A365" s="136" t="s">
        <v>253</v>
      </c>
      <c r="B365" s="122" t="s">
        <v>49</v>
      </c>
      <c r="C365" s="137">
        <v>10</v>
      </c>
      <c r="D365" s="173" t="s">
        <v>633</v>
      </c>
      <c r="F365" s="122"/>
      <c r="G365" s="137"/>
    </row>
    <row r="366" spans="1:7" ht="82.5" x14ac:dyDescent="0.25">
      <c r="A366" s="148" t="s">
        <v>321</v>
      </c>
      <c r="B366" s="122" t="s">
        <v>241</v>
      </c>
      <c r="C366" s="137">
        <v>90</v>
      </c>
      <c r="D366" s="173" t="s">
        <v>679</v>
      </c>
      <c r="F366" s="122" t="s">
        <v>501</v>
      </c>
      <c r="G366" s="137">
        <v>110</v>
      </c>
    </row>
    <row r="367" spans="1:7" ht="49.5" x14ac:dyDescent="0.25">
      <c r="A367" s="136" t="s">
        <v>283</v>
      </c>
      <c r="B367" s="122" t="s">
        <v>219</v>
      </c>
      <c r="C367" s="137">
        <v>150</v>
      </c>
      <c r="D367" s="173" t="s">
        <v>640</v>
      </c>
      <c r="F367" s="122" t="s">
        <v>219</v>
      </c>
      <c r="G367" s="137">
        <v>150</v>
      </c>
    </row>
    <row r="368" spans="1:7" ht="33" x14ac:dyDescent="0.25">
      <c r="A368" s="136" t="s">
        <v>288</v>
      </c>
      <c r="B368" s="122" t="s">
        <v>12</v>
      </c>
      <c r="C368" s="137">
        <v>200</v>
      </c>
      <c r="D368" s="173" t="s">
        <v>656</v>
      </c>
      <c r="F368" s="122" t="s">
        <v>487</v>
      </c>
      <c r="G368" s="137">
        <v>200</v>
      </c>
    </row>
    <row r="369" spans="1:7" ht="16.5" x14ac:dyDescent="0.25">
      <c r="A369" s="139"/>
      <c r="B369" s="122" t="s">
        <v>132</v>
      </c>
      <c r="C369" s="137">
        <v>40</v>
      </c>
      <c r="D369" s="173"/>
      <c r="F369" s="122" t="s">
        <v>132</v>
      </c>
      <c r="G369" s="137">
        <v>30</v>
      </c>
    </row>
    <row r="370" spans="1:7" ht="16.5" x14ac:dyDescent="0.25">
      <c r="A370" s="136" t="s">
        <v>258</v>
      </c>
      <c r="B370" s="122" t="s">
        <v>51</v>
      </c>
      <c r="C370" s="137">
        <v>100</v>
      </c>
      <c r="D370" s="173"/>
      <c r="F370" s="122" t="s">
        <v>51</v>
      </c>
      <c r="G370" s="137">
        <v>100</v>
      </c>
    </row>
    <row r="371" spans="1:7" ht="16.5" x14ac:dyDescent="0.3">
      <c r="A371" s="210" t="s">
        <v>52</v>
      </c>
      <c r="B371" s="210"/>
      <c r="C371" s="140">
        <v>590</v>
      </c>
      <c r="D371" s="174"/>
      <c r="F371" s="141" t="s">
        <v>52</v>
      </c>
      <c r="G371" s="140">
        <f>SUM(G365:G370)</f>
        <v>590</v>
      </c>
    </row>
    <row r="372" spans="1:7" ht="16.5" x14ac:dyDescent="0.25">
      <c r="A372" s="211" t="s">
        <v>13</v>
      </c>
      <c r="B372" s="211"/>
      <c r="C372" s="211"/>
      <c r="D372" s="170"/>
      <c r="F372" s="211" t="s">
        <v>13</v>
      </c>
      <c r="G372" s="211"/>
    </row>
    <row r="373" spans="1:7" ht="16.5" x14ac:dyDescent="0.25">
      <c r="A373" s="136" t="s">
        <v>302</v>
      </c>
      <c r="B373" s="122" t="s">
        <v>223</v>
      </c>
      <c r="C373" s="137">
        <v>60</v>
      </c>
      <c r="D373" s="173"/>
      <c r="F373" s="122" t="s">
        <v>223</v>
      </c>
      <c r="G373" s="137">
        <v>60</v>
      </c>
    </row>
    <row r="374" spans="1:7" ht="82.5" x14ac:dyDescent="0.25">
      <c r="A374" s="136" t="s">
        <v>268</v>
      </c>
      <c r="B374" s="122" t="s">
        <v>118</v>
      </c>
      <c r="C374" s="137">
        <v>210</v>
      </c>
      <c r="D374" s="173" t="s">
        <v>681</v>
      </c>
      <c r="F374" s="122" t="s">
        <v>506</v>
      </c>
      <c r="G374" s="137">
        <v>215</v>
      </c>
    </row>
    <row r="375" spans="1:7" ht="33" x14ac:dyDescent="0.25">
      <c r="A375" s="139" t="s">
        <v>260</v>
      </c>
      <c r="B375" s="122" t="s">
        <v>242</v>
      </c>
      <c r="C375" s="137">
        <v>90</v>
      </c>
      <c r="D375" s="173" t="s">
        <v>682</v>
      </c>
      <c r="F375" s="122" t="s">
        <v>529</v>
      </c>
      <c r="G375" s="137">
        <v>110</v>
      </c>
    </row>
    <row r="376" spans="1:7" ht="49.5" x14ac:dyDescent="0.25">
      <c r="A376" s="136" t="s">
        <v>261</v>
      </c>
      <c r="B376" s="122" t="s">
        <v>53</v>
      </c>
      <c r="C376" s="137">
        <v>150</v>
      </c>
      <c r="D376" s="173" t="s">
        <v>640</v>
      </c>
      <c r="F376" s="122" t="s">
        <v>53</v>
      </c>
      <c r="G376" s="137">
        <v>150</v>
      </c>
    </row>
    <row r="377" spans="1:7" ht="16.5" x14ac:dyDescent="0.25">
      <c r="A377" s="136" t="s">
        <v>277</v>
      </c>
      <c r="B377" s="122" t="s">
        <v>123</v>
      </c>
      <c r="C377" s="137">
        <v>200</v>
      </c>
      <c r="D377" s="173"/>
      <c r="F377" s="122" t="s">
        <v>123</v>
      </c>
      <c r="G377" s="137">
        <v>200</v>
      </c>
    </row>
    <row r="378" spans="1:7" ht="16.5" x14ac:dyDescent="0.25">
      <c r="A378" s="139"/>
      <c r="B378" s="122" t="s">
        <v>132</v>
      </c>
      <c r="C378" s="137">
        <v>20</v>
      </c>
      <c r="D378" s="173"/>
      <c r="F378" s="122" t="s">
        <v>132</v>
      </c>
      <c r="G378" s="137">
        <v>20</v>
      </c>
    </row>
    <row r="379" spans="1:7" ht="16.5" x14ac:dyDescent="0.25">
      <c r="A379" s="139"/>
      <c r="B379" s="122" t="s">
        <v>186</v>
      </c>
      <c r="C379" s="137">
        <v>50</v>
      </c>
      <c r="D379" s="173"/>
      <c r="F379" s="122" t="s">
        <v>186</v>
      </c>
      <c r="G379" s="137">
        <v>50</v>
      </c>
    </row>
    <row r="380" spans="1:7" ht="16.5" x14ac:dyDescent="0.25">
      <c r="A380" s="136" t="s">
        <v>258</v>
      </c>
      <c r="B380" s="122" t="s">
        <v>58</v>
      </c>
      <c r="C380" s="137">
        <v>100</v>
      </c>
      <c r="D380" s="173"/>
      <c r="F380" s="122" t="s">
        <v>58</v>
      </c>
      <c r="G380" s="137">
        <v>100</v>
      </c>
    </row>
    <row r="381" spans="1:7" ht="16.5" x14ac:dyDescent="0.3">
      <c r="A381" s="210" t="s">
        <v>55</v>
      </c>
      <c r="B381" s="210"/>
      <c r="C381" s="140">
        <v>880</v>
      </c>
      <c r="D381" s="174"/>
      <c r="F381" s="141" t="s">
        <v>55</v>
      </c>
      <c r="G381" s="140">
        <f>SUM(G373:G380)</f>
        <v>905</v>
      </c>
    </row>
    <row r="382" spans="1:7" ht="16.5" x14ac:dyDescent="0.3">
      <c r="A382" s="218" t="s">
        <v>14</v>
      </c>
      <c r="B382" s="218"/>
      <c r="C382" s="218"/>
      <c r="D382" s="175"/>
      <c r="F382" s="218" t="s">
        <v>14</v>
      </c>
      <c r="G382" s="218"/>
    </row>
    <row r="383" spans="1:7" ht="33" x14ac:dyDescent="0.25">
      <c r="A383" s="136" t="s">
        <v>322</v>
      </c>
      <c r="B383" s="122" t="s">
        <v>211</v>
      </c>
      <c r="C383" s="137">
        <v>75</v>
      </c>
      <c r="D383" s="173" t="s">
        <v>669</v>
      </c>
      <c r="F383" s="122" t="s">
        <v>475</v>
      </c>
      <c r="G383" s="137">
        <v>50</v>
      </c>
    </row>
    <row r="384" spans="1:7" ht="33" x14ac:dyDescent="0.25">
      <c r="A384" s="143"/>
      <c r="B384" s="122" t="s">
        <v>212</v>
      </c>
      <c r="C384" s="137">
        <v>200</v>
      </c>
      <c r="D384" s="173" t="s">
        <v>628</v>
      </c>
      <c r="F384" s="122" t="s">
        <v>60</v>
      </c>
      <c r="G384" s="137">
        <v>200</v>
      </c>
    </row>
    <row r="385" spans="1:7" ht="16.5" x14ac:dyDescent="0.25">
      <c r="A385" s="136" t="s">
        <v>258</v>
      </c>
      <c r="B385" s="122" t="s">
        <v>124</v>
      </c>
      <c r="C385" s="137">
        <v>100</v>
      </c>
      <c r="D385" s="173"/>
      <c r="F385" s="122" t="s">
        <v>124</v>
      </c>
      <c r="G385" s="137">
        <v>100</v>
      </c>
    </row>
    <row r="386" spans="1:7" ht="16.5" x14ac:dyDescent="0.3">
      <c r="A386" s="210" t="s">
        <v>84</v>
      </c>
      <c r="B386" s="210"/>
      <c r="C386" s="140">
        <v>375</v>
      </c>
      <c r="D386" s="174"/>
      <c r="F386" s="141" t="s">
        <v>84</v>
      </c>
      <c r="G386" s="140">
        <f>SUM(G383:G385)</f>
        <v>350</v>
      </c>
    </row>
    <row r="387" spans="1:7" ht="16.5" x14ac:dyDescent="0.3">
      <c r="A387" s="210" t="s">
        <v>530</v>
      </c>
      <c r="B387" s="210"/>
      <c r="C387" s="142">
        <v>1845</v>
      </c>
      <c r="D387" s="176"/>
      <c r="F387" s="141" t="s">
        <v>530</v>
      </c>
      <c r="G387" s="142">
        <f>G371+G381+G386</f>
        <v>1845</v>
      </c>
    </row>
    <row r="388" spans="1:7" ht="16.5" x14ac:dyDescent="0.25">
      <c r="A388" s="217" t="s">
        <v>531</v>
      </c>
      <c r="B388" s="217"/>
      <c r="C388" s="217"/>
      <c r="D388" s="172"/>
      <c r="F388" s="217" t="s">
        <v>531</v>
      </c>
      <c r="G388" s="217"/>
    </row>
    <row r="389" spans="1:7" ht="16.5" x14ac:dyDescent="0.25">
      <c r="A389" s="211" t="s">
        <v>139</v>
      </c>
      <c r="B389" s="211"/>
      <c r="C389" s="211"/>
      <c r="D389" s="170"/>
      <c r="F389" s="211" t="s">
        <v>139</v>
      </c>
      <c r="G389" s="211"/>
    </row>
    <row r="390" spans="1:7" ht="33" x14ac:dyDescent="0.25">
      <c r="A390" s="136" t="s">
        <v>253</v>
      </c>
      <c r="B390" s="122" t="s">
        <v>49</v>
      </c>
      <c r="C390" s="137">
        <v>10</v>
      </c>
      <c r="D390" s="173" t="s">
        <v>633</v>
      </c>
      <c r="F390" s="122"/>
      <c r="G390" s="137"/>
    </row>
    <row r="391" spans="1:7" ht="16.5" x14ac:dyDescent="0.25">
      <c r="A391" s="136" t="s">
        <v>254</v>
      </c>
      <c r="B391" s="122" t="s">
        <v>50</v>
      </c>
      <c r="C391" s="137">
        <v>15</v>
      </c>
      <c r="D391" s="173" t="s">
        <v>632</v>
      </c>
      <c r="F391" s="122"/>
      <c r="G391" s="137"/>
    </row>
    <row r="392" spans="1:7" ht="16.5" x14ac:dyDescent="0.25">
      <c r="A392" s="136" t="s">
        <v>255</v>
      </c>
      <c r="B392" s="122" t="s">
        <v>86</v>
      </c>
      <c r="C392" s="137">
        <v>40</v>
      </c>
      <c r="D392" s="173" t="s">
        <v>622</v>
      </c>
      <c r="F392" s="122"/>
      <c r="G392" s="137"/>
    </row>
    <row r="393" spans="1:7" ht="33" x14ac:dyDescent="0.25">
      <c r="A393" s="136" t="s">
        <v>305</v>
      </c>
      <c r="B393" s="122" t="s">
        <v>114</v>
      </c>
      <c r="C393" s="137">
        <v>210</v>
      </c>
      <c r="D393" s="173" t="s">
        <v>652</v>
      </c>
      <c r="F393" s="122" t="s">
        <v>532</v>
      </c>
      <c r="G393" s="137">
        <v>110</v>
      </c>
    </row>
    <row r="394" spans="1:7" ht="16.5" x14ac:dyDescent="0.25">
      <c r="A394" s="136"/>
      <c r="B394" s="122"/>
      <c r="C394" s="137"/>
      <c r="D394" s="173"/>
      <c r="F394" s="122" t="s">
        <v>522</v>
      </c>
      <c r="G394" s="137">
        <v>150</v>
      </c>
    </row>
    <row r="395" spans="1:7" ht="16.5" x14ac:dyDescent="0.25">
      <c r="A395" s="139" t="s">
        <v>257</v>
      </c>
      <c r="B395" s="122" t="s">
        <v>65</v>
      </c>
      <c r="C395" s="137">
        <v>200</v>
      </c>
      <c r="D395" s="173"/>
      <c r="F395" s="122" t="s">
        <v>65</v>
      </c>
      <c r="G395" s="137">
        <v>200</v>
      </c>
    </row>
    <row r="396" spans="1:7" ht="16.5" x14ac:dyDescent="0.25">
      <c r="A396" s="139"/>
      <c r="B396" s="122" t="s">
        <v>132</v>
      </c>
      <c r="C396" s="137">
        <v>40</v>
      </c>
      <c r="D396" s="173"/>
      <c r="F396" s="122" t="s">
        <v>132</v>
      </c>
      <c r="G396" s="137">
        <v>30</v>
      </c>
    </row>
    <row r="397" spans="1:7" ht="16.5" x14ac:dyDescent="0.25">
      <c r="A397" s="136" t="s">
        <v>258</v>
      </c>
      <c r="B397" s="122" t="s">
        <v>58</v>
      </c>
      <c r="C397" s="137">
        <v>100</v>
      </c>
      <c r="D397" s="173"/>
      <c r="F397" s="122" t="s">
        <v>58</v>
      </c>
      <c r="G397" s="137">
        <v>100</v>
      </c>
    </row>
    <row r="398" spans="1:7" ht="16.5" x14ac:dyDescent="0.3">
      <c r="A398" s="210" t="s">
        <v>52</v>
      </c>
      <c r="B398" s="210"/>
      <c r="C398" s="140">
        <v>615</v>
      </c>
      <c r="D398" s="174"/>
      <c r="F398" s="141" t="s">
        <v>52</v>
      </c>
      <c r="G398" s="140">
        <f>SUM(G390:G397)</f>
        <v>590</v>
      </c>
    </row>
    <row r="399" spans="1:7" ht="16.5" x14ac:dyDescent="0.25">
      <c r="A399" s="211" t="s">
        <v>13</v>
      </c>
      <c r="B399" s="211"/>
      <c r="C399" s="211"/>
      <c r="D399" s="170"/>
      <c r="F399" s="211" t="s">
        <v>13</v>
      </c>
      <c r="G399" s="211"/>
    </row>
    <row r="400" spans="1:7" ht="33" x14ac:dyDescent="0.25">
      <c r="A400" s="136" t="s">
        <v>323</v>
      </c>
      <c r="B400" s="122" t="s">
        <v>243</v>
      </c>
      <c r="C400" s="137">
        <v>60</v>
      </c>
      <c r="D400" s="173"/>
      <c r="F400" s="122" t="s">
        <v>243</v>
      </c>
      <c r="G400" s="137">
        <v>60</v>
      </c>
    </row>
    <row r="401" spans="1:7" ht="33" x14ac:dyDescent="0.25">
      <c r="A401" s="139" t="s">
        <v>184</v>
      </c>
      <c r="B401" s="122" t="s">
        <v>183</v>
      </c>
      <c r="C401" s="137">
        <v>225</v>
      </c>
      <c r="D401" s="173" t="s">
        <v>678</v>
      </c>
      <c r="F401" s="122" t="s">
        <v>473</v>
      </c>
      <c r="G401" s="137">
        <v>215</v>
      </c>
    </row>
    <row r="402" spans="1:7" ht="82.5" x14ac:dyDescent="0.25">
      <c r="A402" s="136" t="s">
        <v>324</v>
      </c>
      <c r="B402" s="122" t="s">
        <v>244</v>
      </c>
      <c r="C402" s="137">
        <v>90</v>
      </c>
      <c r="D402" s="173" t="s">
        <v>683</v>
      </c>
      <c r="F402" s="122" t="s">
        <v>533</v>
      </c>
      <c r="G402" s="137">
        <v>120</v>
      </c>
    </row>
    <row r="403" spans="1:7" ht="33" x14ac:dyDescent="0.25">
      <c r="A403" s="136" t="s">
        <v>310</v>
      </c>
      <c r="B403" s="122" t="s">
        <v>230</v>
      </c>
      <c r="C403" s="137">
        <v>150</v>
      </c>
      <c r="D403" s="173"/>
      <c r="F403" s="122" t="s">
        <v>230</v>
      </c>
      <c r="G403" s="137">
        <v>150</v>
      </c>
    </row>
    <row r="404" spans="1:7" ht="16.5" x14ac:dyDescent="0.25">
      <c r="A404" s="139" t="s">
        <v>296</v>
      </c>
      <c r="B404" s="122" t="s">
        <v>66</v>
      </c>
      <c r="C404" s="137">
        <v>200</v>
      </c>
      <c r="D404" s="173"/>
      <c r="F404" s="122" t="s">
        <v>66</v>
      </c>
      <c r="G404" s="137">
        <v>200</v>
      </c>
    </row>
    <row r="405" spans="1:7" ht="16.5" x14ac:dyDescent="0.25">
      <c r="A405" s="139"/>
      <c r="B405" s="122" t="s">
        <v>132</v>
      </c>
      <c r="C405" s="137">
        <v>20</v>
      </c>
      <c r="D405" s="173"/>
      <c r="F405" s="122" t="s">
        <v>132</v>
      </c>
      <c r="G405" s="137">
        <v>20</v>
      </c>
    </row>
    <row r="406" spans="1:7" ht="16.5" x14ac:dyDescent="0.25">
      <c r="A406" s="139"/>
      <c r="B406" s="122" t="s">
        <v>186</v>
      </c>
      <c r="C406" s="137">
        <v>50</v>
      </c>
      <c r="D406" s="173"/>
      <c r="F406" s="122" t="s">
        <v>186</v>
      </c>
      <c r="G406" s="137">
        <v>40</v>
      </c>
    </row>
    <row r="407" spans="1:7" ht="16.5" x14ac:dyDescent="0.25">
      <c r="A407" s="136" t="s">
        <v>258</v>
      </c>
      <c r="B407" s="122" t="s">
        <v>51</v>
      </c>
      <c r="C407" s="137">
        <v>100</v>
      </c>
      <c r="D407" s="173"/>
      <c r="F407" s="122" t="s">
        <v>51</v>
      </c>
      <c r="G407" s="137">
        <v>100</v>
      </c>
    </row>
    <row r="408" spans="1:7" ht="16.5" x14ac:dyDescent="0.3">
      <c r="A408" s="210" t="s">
        <v>55</v>
      </c>
      <c r="B408" s="210"/>
      <c r="C408" s="140">
        <v>895</v>
      </c>
      <c r="D408" s="174"/>
      <c r="F408" s="141" t="s">
        <v>55</v>
      </c>
      <c r="G408" s="140">
        <f>SUM(G400:G407)</f>
        <v>905</v>
      </c>
    </row>
    <row r="409" spans="1:7" ht="16.5" x14ac:dyDescent="0.3">
      <c r="A409" s="218" t="s">
        <v>14</v>
      </c>
      <c r="B409" s="218"/>
      <c r="C409" s="218"/>
      <c r="D409" s="175"/>
      <c r="F409" s="218" t="s">
        <v>14</v>
      </c>
      <c r="G409" s="218"/>
    </row>
    <row r="410" spans="1:7" ht="33" x14ac:dyDescent="0.25">
      <c r="A410" s="136" t="s">
        <v>297</v>
      </c>
      <c r="B410" s="122" t="s">
        <v>216</v>
      </c>
      <c r="C410" s="137">
        <v>80</v>
      </c>
      <c r="D410" s="173" t="s">
        <v>684</v>
      </c>
      <c r="F410" s="122" t="s">
        <v>482</v>
      </c>
      <c r="G410" s="137">
        <v>50</v>
      </c>
    </row>
    <row r="411" spans="1:7" ht="16.5" x14ac:dyDescent="0.25">
      <c r="A411" s="136" t="s">
        <v>257</v>
      </c>
      <c r="B411" s="122" t="s">
        <v>11</v>
      </c>
      <c r="C411" s="137">
        <v>200</v>
      </c>
      <c r="D411" s="173"/>
      <c r="F411" s="122" t="s">
        <v>11</v>
      </c>
      <c r="G411" s="137">
        <v>200</v>
      </c>
    </row>
    <row r="412" spans="1:7" ht="16.5" x14ac:dyDescent="0.25">
      <c r="A412" s="139" t="s">
        <v>258</v>
      </c>
      <c r="B412" s="122" t="s">
        <v>140</v>
      </c>
      <c r="C412" s="137">
        <v>100</v>
      </c>
      <c r="D412" s="173"/>
      <c r="F412" s="122" t="s">
        <v>140</v>
      </c>
      <c r="G412" s="137">
        <v>100</v>
      </c>
    </row>
    <row r="413" spans="1:7" ht="16.5" x14ac:dyDescent="0.3">
      <c r="A413" s="210" t="s">
        <v>84</v>
      </c>
      <c r="B413" s="210"/>
      <c r="C413" s="140">
        <v>380</v>
      </c>
      <c r="D413" s="174"/>
      <c r="F413" s="141" t="s">
        <v>84</v>
      </c>
      <c r="G413" s="140">
        <f>SUM(G410:G412)</f>
        <v>350</v>
      </c>
    </row>
    <row r="414" spans="1:7" ht="16.5" x14ac:dyDescent="0.3">
      <c r="A414" s="210" t="s">
        <v>448</v>
      </c>
      <c r="B414" s="210"/>
      <c r="C414" s="142">
        <v>1890</v>
      </c>
      <c r="D414" s="176"/>
      <c r="F414" s="141" t="s">
        <v>448</v>
      </c>
      <c r="G414" s="142">
        <f>G413+G408+G398</f>
        <v>1845</v>
      </c>
    </row>
    <row r="415" spans="1:7" ht="16.5" x14ac:dyDescent="0.25">
      <c r="A415" s="217" t="s">
        <v>534</v>
      </c>
      <c r="B415" s="217"/>
      <c r="C415" s="217"/>
      <c r="D415" s="172"/>
      <c r="F415" s="217" t="s">
        <v>534</v>
      </c>
      <c r="G415" s="217"/>
    </row>
    <row r="416" spans="1:7" ht="16.5" x14ac:dyDescent="0.25">
      <c r="A416" s="211" t="s">
        <v>139</v>
      </c>
      <c r="B416" s="211"/>
      <c r="C416" s="211"/>
      <c r="D416" s="170"/>
      <c r="F416" s="211" t="s">
        <v>139</v>
      </c>
      <c r="G416" s="211"/>
    </row>
    <row r="417" spans="1:7" ht="33" x14ac:dyDescent="0.25">
      <c r="A417" s="136" t="s">
        <v>253</v>
      </c>
      <c r="B417" s="122" t="s">
        <v>49</v>
      </c>
      <c r="C417" s="137">
        <v>10</v>
      </c>
      <c r="D417" s="173" t="s">
        <v>633</v>
      </c>
      <c r="F417" s="122"/>
      <c r="G417" s="137"/>
    </row>
    <row r="418" spans="1:7" ht="49.5" x14ac:dyDescent="0.25">
      <c r="A418" s="136" t="s">
        <v>286</v>
      </c>
      <c r="B418" s="122" t="s">
        <v>245</v>
      </c>
      <c r="C418" s="137">
        <v>230</v>
      </c>
      <c r="D418" s="173" t="s">
        <v>669</v>
      </c>
      <c r="F418" s="122" t="s">
        <v>535</v>
      </c>
      <c r="G418" s="137">
        <v>150</v>
      </c>
    </row>
    <row r="419" spans="1:7" ht="16.5" x14ac:dyDescent="0.25">
      <c r="A419" s="136"/>
      <c r="B419" s="122"/>
      <c r="C419" s="137"/>
      <c r="D419" s="173"/>
      <c r="F419" s="122" t="s">
        <v>536</v>
      </c>
      <c r="G419" s="137">
        <v>60</v>
      </c>
    </row>
    <row r="420" spans="1:7" ht="33" x14ac:dyDescent="0.25">
      <c r="A420" s="136" t="s">
        <v>265</v>
      </c>
      <c r="B420" s="122" t="s">
        <v>25</v>
      </c>
      <c r="C420" s="137">
        <v>200</v>
      </c>
      <c r="D420" s="173" t="s">
        <v>656</v>
      </c>
      <c r="F420" s="122" t="s">
        <v>487</v>
      </c>
      <c r="G420" s="137">
        <v>200</v>
      </c>
    </row>
    <row r="421" spans="1:7" ht="33" x14ac:dyDescent="0.25">
      <c r="A421" s="136" t="s">
        <v>266</v>
      </c>
      <c r="B421" s="122" t="s">
        <v>246</v>
      </c>
      <c r="C421" s="137">
        <v>50</v>
      </c>
      <c r="D421" s="173" t="s">
        <v>652</v>
      </c>
      <c r="F421" s="122" t="s">
        <v>132</v>
      </c>
      <c r="G421" s="137">
        <v>70</v>
      </c>
    </row>
    <row r="422" spans="1:7" ht="16.5" x14ac:dyDescent="0.25">
      <c r="A422" s="136" t="s">
        <v>258</v>
      </c>
      <c r="B422" s="122" t="s">
        <v>51</v>
      </c>
      <c r="C422" s="137">
        <v>100</v>
      </c>
      <c r="D422" s="173"/>
      <c r="F422" s="122" t="s">
        <v>51</v>
      </c>
      <c r="G422" s="137">
        <v>100</v>
      </c>
    </row>
    <row r="423" spans="1:7" ht="16.5" x14ac:dyDescent="0.3">
      <c r="A423" s="210" t="s">
        <v>52</v>
      </c>
      <c r="B423" s="210"/>
      <c r="C423" s="140">
        <v>590</v>
      </c>
      <c r="D423" s="174"/>
      <c r="F423" s="141" t="s">
        <v>52</v>
      </c>
      <c r="G423" s="140">
        <f>SUM(G417:G422)</f>
        <v>580</v>
      </c>
    </row>
    <row r="424" spans="1:7" ht="16.5" x14ac:dyDescent="0.25">
      <c r="A424" s="211" t="s">
        <v>13</v>
      </c>
      <c r="B424" s="211"/>
      <c r="C424" s="211"/>
      <c r="D424" s="170"/>
      <c r="F424" s="211" t="s">
        <v>13</v>
      </c>
      <c r="G424" s="211"/>
    </row>
    <row r="425" spans="1:7" ht="16.5" x14ac:dyDescent="0.25">
      <c r="A425" s="139" t="s">
        <v>259</v>
      </c>
      <c r="B425" s="122" t="s">
        <v>247</v>
      </c>
      <c r="C425" s="137">
        <v>60</v>
      </c>
      <c r="D425" s="173"/>
      <c r="F425" s="122" t="s">
        <v>247</v>
      </c>
      <c r="G425" s="137">
        <v>60</v>
      </c>
    </row>
    <row r="426" spans="1:7" ht="82.5" x14ac:dyDescent="0.25">
      <c r="A426" s="145" t="s">
        <v>294</v>
      </c>
      <c r="B426" s="122" t="s">
        <v>232</v>
      </c>
      <c r="C426" s="137">
        <v>210</v>
      </c>
      <c r="D426" s="173" t="s">
        <v>664</v>
      </c>
      <c r="F426" s="122" t="s">
        <v>537</v>
      </c>
      <c r="G426" s="137">
        <v>215</v>
      </c>
    </row>
    <row r="427" spans="1:7" ht="16.5" x14ac:dyDescent="0.25">
      <c r="A427" s="139" t="s">
        <v>325</v>
      </c>
      <c r="B427" s="122" t="s">
        <v>248</v>
      </c>
      <c r="C427" s="137">
        <v>240</v>
      </c>
      <c r="D427" s="173"/>
      <c r="F427" s="122" t="s">
        <v>248</v>
      </c>
      <c r="G427" s="137">
        <v>240</v>
      </c>
    </row>
    <row r="428" spans="1:7" ht="16.5" x14ac:dyDescent="0.25">
      <c r="A428" s="147" t="s">
        <v>284</v>
      </c>
      <c r="B428" s="122" t="s">
        <v>68</v>
      </c>
      <c r="C428" s="137">
        <v>200</v>
      </c>
      <c r="D428" s="173"/>
      <c r="F428" s="122" t="s">
        <v>68</v>
      </c>
      <c r="G428" s="137">
        <v>200</v>
      </c>
    </row>
    <row r="429" spans="1:7" ht="16.5" x14ac:dyDescent="0.25">
      <c r="A429" s="139"/>
      <c r="B429" s="122" t="s">
        <v>132</v>
      </c>
      <c r="C429" s="137">
        <v>20</v>
      </c>
      <c r="D429" s="173"/>
      <c r="F429" s="122" t="s">
        <v>132</v>
      </c>
      <c r="G429" s="137">
        <v>20</v>
      </c>
    </row>
    <row r="430" spans="1:7" ht="16.5" x14ac:dyDescent="0.25">
      <c r="A430" s="139"/>
      <c r="B430" s="122" t="s">
        <v>186</v>
      </c>
      <c r="C430" s="137">
        <v>50</v>
      </c>
      <c r="D430" s="173"/>
      <c r="F430" s="122" t="s">
        <v>186</v>
      </c>
      <c r="G430" s="137">
        <v>50</v>
      </c>
    </row>
    <row r="431" spans="1:7" ht="16.5" x14ac:dyDescent="0.25">
      <c r="A431" s="136" t="s">
        <v>258</v>
      </c>
      <c r="B431" s="122" t="s">
        <v>58</v>
      </c>
      <c r="C431" s="137">
        <v>100</v>
      </c>
      <c r="D431" s="173"/>
      <c r="F431" s="122" t="s">
        <v>58</v>
      </c>
      <c r="G431" s="137">
        <v>100</v>
      </c>
    </row>
    <row r="432" spans="1:7" ht="16.5" x14ac:dyDescent="0.3">
      <c r="A432" s="210" t="s">
        <v>55</v>
      </c>
      <c r="B432" s="210"/>
      <c r="C432" s="140">
        <v>880</v>
      </c>
      <c r="D432" s="174"/>
      <c r="F432" s="141" t="s">
        <v>55</v>
      </c>
      <c r="G432" s="140">
        <f>SUM(G425:G431)</f>
        <v>885</v>
      </c>
    </row>
    <row r="433" spans="1:7" ht="16.5" x14ac:dyDescent="0.3">
      <c r="A433" s="218" t="s">
        <v>14</v>
      </c>
      <c r="B433" s="218"/>
      <c r="C433" s="218"/>
      <c r="D433" s="175"/>
      <c r="F433" s="218" t="s">
        <v>14</v>
      </c>
      <c r="G433" s="218"/>
    </row>
    <row r="434" spans="1:7" ht="33" x14ac:dyDescent="0.25">
      <c r="A434" s="139" t="s">
        <v>301</v>
      </c>
      <c r="B434" s="122" t="s">
        <v>221</v>
      </c>
      <c r="C434" s="137">
        <v>100</v>
      </c>
      <c r="D434" s="173" t="s">
        <v>652</v>
      </c>
      <c r="F434" s="122" t="s">
        <v>538</v>
      </c>
      <c r="G434" s="137">
        <v>50</v>
      </c>
    </row>
    <row r="435" spans="1:7" ht="33" x14ac:dyDescent="0.25">
      <c r="A435" s="148"/>
      <c r="B435" s="122" t="s">
        <v>504</v>
      </c>
      <c r="C435" s="137">
        <v>200</v>
      </c>
      <c r="D435" s="173" t="s">
        <v>628</v>
      </c>
      <c r="F435" s="122" t="s">
        <v>479</v>
      </c>
      <c r="G435" s="137">
        <v>200</v>
      </c>
    </row>
    <row r="436" spans="1:7" ht="16.5" x14ac:dyDescent="0.25">
      <c r="A436" s="139" t="s">
        <v>258</v>
      </c>
      <c r="B436" s="122" t="s">
        <v>67</v>
      </c>
      <c r="C436" s="137">
        <v>100</v>
      </c>
      <c r="D436" s="173"/>
      <c r="F436" s="122" t="s">
        <v>67</v>
      </c>
      <c r="G436" s="137">
        <v>100</v>
      </c>
    </row>
    <row r="437" spans="1:7" ht="16.5" x14ac:dyDescent="0.3">
      <c r="A437" s="210" t="s">
        <v>84</v>
      </c>
      <c r="B437" s="210"/>
      <c r="C437" s="140">
        <v>400</v>
      </c>
      <c r="D437" s="174"/>
      <c r="F437" s="141" t="s">
        <v>84</v>
      </c>
      <c r="G437" s="140">
        <f>SUM(G434:G436)</f>
        <v>350</v>
      </c>
    </row>
    <row r="438" spans="1:7" ht="16.5" x14ac:dyDescent="0.3">
      <c r="A438" s="210" t="s">
        <v>447</v>
      </c>
      <c r="B438" s="210"/>
      <c r="C438" s="142">
        <v>1870</v>
      </c>
      <c r="D438" s="176"/>
      <c r="F438" s="141" t="s">
        <v>447</v>
      </c>
      <c r="G438" s="142">
        <f>G423+G432+G437</f>
        <v>1815</v>
      </c>
    </row>
    <row r="439" spans="1:7" ht="16.5" x14ac:dyDescent="0.25">
      <c r="A439" s="217" t="s">
        <v>539</v>
      </c>
      <c r="B439" s="217"/>
      <c r="C439" s="217"/>
      <c r="D439" s="172"/>
      <c r="F439" s="217" t="s">
        <v>539</v>
      </c>
      <c r="G439" s="217"/>
    </row>
    <row r="440" spans="1:7" ht="16.5" x14ac:dyDescent="0.25">
      <c r="A440" s="211" t="s">
        <v>139</v>
      </c>
      <c r="B440" s="211"/>
      <c r="C440" s="211"/>
      <c r="D440" s="170"/>
      <c r="F440" s="211" t="s">
        <v>139</v>
      </c>
      <c r="G440" s="211"/>
    </row>
    <row r="441" spans="1:7" ht="16.5" x14ac:dyDescent="0.25">
      <c r="A441" s="136" t="s">
        <v>254</v>
      </c>
      <c r="B441" s="122" t="s">
        <v>50</v>
      </c>
      <c r="C441" s="137">
        <v>15</v>
      </c>
      <c r="D441" s="173" t="s">
        <v>632</v>
      </c>
      <c r="F441" s="122"/>
      <c r="G441" s="137"/>
    </row>
    <row r="442" spans="1:7" ht="16.5" x14ac:dyDescent="0.25">
      <c r="A442" s="139" t="s">
        <v>300</v>
      </c>
      <c r="B442" s="122" t="s">
        <v>117</v>
      </c>
      <c r="C442" s="137">
        <v>240</v>
      </c>
      <c r="D442" s="173"/>
      <c r="F442" s="122" t="s">
        <v>117</v>
      </c>
      <c r="G442" s="137">
        <v>240</v>
      </c>
    </row>
    <row r="443" spans="1:7" ht="16.5" x14ac:dyDescent="0.25">
      <c r="A443" s="139" t="s">
        <v>273</v>
      </c>
      <c r="B443" s="122" t="s">
        <v>60</v>
      </c>
      <c r="C443" s="137">
        <v>200</v>
      </c>
      <c r="D443" s="173"/>
      <c r="F443" s="122" t="s">
        <v>60</v>
      </c>
      <c r="G443" s="137">
        <v>200</v>
      </c>
    </row>
    <row r="444" spans="1:7" ht="16.5" x14ac:dyDescent="0.25">
      <c r="A444" s="139"/>
      <c r="B444" s="122" t="s">
        <v>132</v>
      </c>
      <c r="C444" s="137">
        <v>40</v>
      </c>
      <c r="D444" s="173"/>
      <c r="F444" s="122" t="s">
        <v>132</v>
      </c>
      <c r="G444" s="137">
        <v>30</v>
      </c>
    </row>
    <row r="445" spans="1:7" ht="16.5" x14ac:dyDescent="0.25">
      <c r="A445" s="136" t="s">
        <v>258</v>
      </c>
      <c r="B445" s="122" t="s">
        <v>58</v>
      </c>
      <c r="C445" s="137">
        <v>100</v>
      </c>
      <c r="D445" s="173"/>
      <c r="F445" s="122" t="s">
        <v>58</v>
      </c>
      <c r="G445" s="137">
        <v>100</v>
      </c>
    </row>
    <row r="446" spans="1:7" ht="16.5" x14ac:dyDescent="0.3">
      <c r="A446" s="210" t="s">
        <v>52</v>
      </c>
      <c r="B446" s="210"/>
      <c r="C446" s="140">
        <v>595</v>
      </c>
      <c r="D446" s="174"/>
      <c r="F446" s="141" t="s">
        <v>52</v>
      </c>
      <c r="G446" s="140">
        <f>SUM(G441:G445)</f>
        <v>570</v>
      </c>
    </row>
    <row r="447" spans="1:7" ht="16.5" x14ac:dyDescent="0.25">
      <c r="A447" s="211" t="s">
        <v>13</v>
      </c>
      <c r="B447" s="211"/>
      <c r="C447" s="211"/>
      <c r="D447" s="170"/>
      <c r="F447" s="211" t="s">
        <v>13</v>
      </c>
      <c r="G447" s="211"/>
    </row>
    <row r="448" spans="1:7" ht="33" x14ac:dyDescent="0.25">
      <c r="A448" s="136" t="s">
        <v>289</v>
      </c>
      <c r="B448" s="122" t="s">
        <v>209</v>
      </c>
      <c r="C448" s="137">
        <v>60</v>
      </c>
      <c r="D448" s="173"/>
      <c r="F448" s="122" t="s">
        <v>209</v>
      </c>
      <c r="G448" s="137">
        <v>60</v>
      </c>
    </row>
    <row r="449" spans="1:7" ht="82.5" x14ac:dyDescent="0.25">
      <c r="A449" s="145" t="s">
        <v>290</v>
      </c>
      <c r="B449" s="122" t="s">
        <v>119</v>
      </c>
      <c r="C449" s="137">
        <v>220</v>
      </c>
      <c r="D449" s="173" t="s">
        <v>664</v>
      </c>
      <c r="F449" s="122" t="s">
        <v>540</v>
      </c>
      <c r="G449" s="137">
        <v>215</v>
      </c>
    </row>
    <row r="450" spans="1:7" ht="33" x14ac:dyDescent="0.25">
      <c r="A450" s="139" t="s">
        <v>271</v>
      </c>
      <c r="B450" s="122" t="s">
        <v>249</v>
      </c>
      <c r="C450" s="137">
        <v>95</v>
      </c>
      <c r="D450" s="173" t="s">
        <v>652</v>
      </c>
      <c r="F450" s="122" t="s">
        <v>507</v>
      </c>
      <c r="G450" s="137">
        <v>120</v>
      </c>
    </row>
    <row r="451" spans="1:7" ht="33" x14ac:dyDescent="0.25">
      <c r="A451" s="143" t="s">
        <v>304</v>
      </c>
      <c r="B451" s="122" t="s">
        <v>225</v>
      </c>
      <c r="C451" s="137">
        <v>150</v>
      </c>
      <c r="D451" s="173" t="s">
        <v>652</v>
      </c>
      <c r="F451" s="122" t="s">
        <v>197</v>
      </c>
      <c r="G451" s="137">
        <v>150</v>
      </c>
    </row>
    <row r="452" spans="1:7" ht="16.5" x14ac:dyDescent="0.25">
      <c r="A452" s="136" t="s">
        <v>262</v>
      </c>
      <c r="B452" s="122" t="s">
        <v>54</v>
      </c>
      <c r="C452" s="137">
        <v>200</v>
      </c>
      <c r="D452" s="173"/>
      <c r="F452" s="122" t="s">
        <v>54</v>
      </c>
      <c r="G452" s="137">
        <v>200</v>
      </c>
    </row>
    <row r="453" spans="1:7" ht="16.5" x14ac:dyDescent="0.25">
      <c r="A453" s="139"/>
      <c r="B453" s="122" t="s">
        <v>132</v>
      </c>
      <c r="C453" s="137">
        <v>20</v>
      </c>
      <c r="D453" s="173"/>
      <c r="F453" s="122" t="s">
        <v>132</v>
      </c>
      <c r="G453" s="137">
        <v>20</v>
      </c>
    </row>
    <row r="454" spans="1:7" ht="16.5" x14ac:dyDescent="0.25">
      <c r="A454" s="139"/>
      <c r="B454" s="122" t="s">
        <v>186</v>
      </c>
      <c r="C454" s="137">
        <v>50</v>
      </c>
      <c r="D454" s="173"/>
      <c r="F454" s="122" t="s">
        <v>186</v>
      </c>
      <c r="G454" s="137">
        <v>50</v>
      </c>
    </row>
    <row r="455" spans="1:7" ht="16.5" x14ac:dyDescent="0.25">
      <c r="A455" s="136" t="s">
        <v>258</v>
      </c>
      <c r="B455" s="122" t="s">
        <v>51</v>
      </c>
      <c r="C455" s="137">
        <v>100</v>
      </c>
      <c r="D455" s="173"/>
      <c r="F455" s="122" t="s">
        <v>51</v>
      </c>
      <c r="G455" s="137">
        <v>100</v>
      </c>
    </row>
    <row r="456" spans="1:7" ht="16.5" x14ac:dyDescent="0.3">
      <c r="A456" s="210" t="s">
        <v>55</v>
      </c>
      <c r="B456" s="210"/>
      <c r="C456" s="140">
        <v>895</v>
      </c>
      <c r="D456" s="174"/>
      <c r="F456" s="141" t="s">
        <v>55</v>
      </c>
      <c r="G456" s="140">
        <f>SUM(G448:G455)</f>
        <v>915</v>
      </c>
    </row>
    <row r="457" spans="1:7" ht="16.5" x14ac:dyDescent="0.3">
      <c r="A457" s="218" t="s">
        <v>14</v>
      </c>
      <c r="B457" s="218"/>
      <c r="C457" s="218"/>
      <c r="D457" s="175"/>
      <c r="F457" s="218" t="s">
        <v>14</v>
      </c>
      <c r="G457" s="218"/>
    </row>
    <row r="458" spans="1:7" ht="33" x14ac:dyDescent="0.25">
      <c r="A458" s="139" t="s">
        <v>270</v>
      </c>
      <c r="B458" s="122" t="s">
        <v>195</v>
      </c>
      <c r="C458" s="137">
        <v>75</v>
      </c>
      <c r="D458" s="173" t="s">
        <v>660</v>
      </c>
      <c r="F458" s="122" t="s">
        <v>482</v>
      </c>
      <c r="G458" s="137">
        <v>50</v>
      </c>
    </row>
    <row r="459" spans="1:7" ht="16.5" x14ac:dyDescent="0.25">
      <c r="A459" s="143"/>
      <c r="B459" s="122" t="s">
        <v>194</v>
      </c>
      <c r="C459" s="137">
        <v>200</v>
      </c>
      <c r="D459" s="173"/>
      <c r="F459" s="122" t="s">
        <v>194</v>
      </c>
      <c r="G459" s="137">
        <v>200</v>
      </c>
    </row>
    <row r="460" spans="1:7" ht="16.5" x14ac:dyDescent="0.25">
      <c r="A460" s="139" t="s">
        <v>258</v>
      </c>
      <c r="B460" s="122" t="s">
        <v>187</v>
      </c>
      <c r="C460" s="137">
        <v>150</v>
      </c>
      <c r="D460" s="173"/>
      <c r="F460" s="122" t="s">
        <v>187</v>
      </c>
      <c r="G460" s="137">
        <v>150</v>
      </c>
    </row>
    <row r="461" spans="1:7" ht="16.5" x14ac:dyDescent="0.3">
      <c r="A461" s="210" t="s">
        <v>84</v>
      </c>
      <c r="B461" s="210"/>
      <c r="C461" s="140">
        <v>425</v>
      </c>
      <c r="D461" s="174"/>
      <c r="F461" s="141" t="s">
        <v>84</v>
      </c>
      <c r="G461" s="140">
        <f>SUM(G458:G460)</f>
        <v>400</v>
      </c>
    </row>
    <row r="462" spans="1:7" ht="16.5" x14ac:dyDescent="0.3">
      <c r="A462" s="210" t="s">
        <v>541</v>
      </c>
      <c r="B462" s="210"/>
      <c r="C462" s="142">
        <v>1915</v>
      </c>
      <c r="D462" s="176"/>
      <c r="F462" s="141" t="s">
        <v>541</v>
      </c>
      <c r="G462" s="142">
        <f>G461+G456+G446</f>
        <v>1885</v>
      </c>
    </row>
    <row r="463" spans="1:7" ht="16.5" x14ac:dyDescent="0.25">
      <c r="A463" s="217" t="s">
        <v>542</v>
      </c>
      <c r="B463" s="217"/>
      <c r="C463" s="217"/>
      <c r="D463" s="172"/>
      <c r="F463" s="217" t="s">
        <v>542</v>
      </c>
      <c r="G463" s="217"/>
    </row>
    <row r="464" spans="1:7" ht="16.5" x14ac:dyDescent="0.25">
      <c r="A464" s="211" t="s">
        <v>139</v>
      </c>
      <c r="B464" s="211"/>
      <c r="C464" s="211"/>
      <c r="D464" s="170"/>
      <c r="F464" s="211" t="s">
        <v>139</v>
      </c>
      <c r="G464" s="211"/>
    </row>
    <row r="465" spans="1:7" ht="33" x14ac:dyDescent="0.25">
      <c r="A465" s="136" t="s">
        <v>253</v>
      </c>
      <c r="B465" s="122" t="s">
        <v>49</v>
      </c>
      <c r="C465" s="137">
        <v>10</v>
      </c>
      <c r="D465" s="173" t="s">
        <v>633</v>
      </c>
      <c r="F465" s="122"/>
      <c r="G465" s="137"/>
    </row>
    <row r="466" spans="1:7" ht="16.5" x14ac:dyDescent="0.25">
      <c r="A466" s="136" t="s">
        <v>254</v>
      </c>
      <c r="B466" s="122" t="s">
        <v>50</v>
      </c>
      <c r="C466" s="137">
        <v>15</v>
      </c>
      <c r="D466" s="173" t="s">
        <v>632</v>
      </c>
      <c r="F466" s="122"/>
      <c r="G466" s="137"/>
    </row>
    <row r="467" spans="1:7" ht="16.5" x14ac:dyDescent="0.25">
      <c r="A467" s="136" t="s">
        <v>255</v>
      </c>
      <c r="B467" s="122" t="s">
        <v>86</v>
      </c>
      <c r="C467" s="137">
        <v>40</v>
      </c>
      <c r="D467" s="173" t="s">
        <v>625</v>
      </c>
      <c r="F467" s="122"/>
      <c r="G467" s="137"/>
    </row>
    <row r="468" spans="1:7" ht="33" x14ac:dyDescent="0.25">
      <c r="A468" s="136" t="s">
        <v>314</v>
      </c>
      <c r="B468" s="122" t="s">
        <v>250</v>
      </c>
      <c r="C468" s="137">
        <v>210</v>
      </c>
      <c r="D468" s="173" t="s">
        <v>652</v>
      </c>
      <c r="F468" s="122" t="s">
        <v>543</v>
      </c>
      <c r="G468" s="137">
        <v>90</v>
      </c>
    </row>
    <row r="469" spans="1:7" ht="16.5" x14ac:dyDescent="0.25">
      <c r="A469" s="136"/>
      <c r="B469" s="122"/>
      <c r="C469" s="137"/>
      <c r="D469" s="173"/>
      <c r="F469" s="122" t="s">
        <v>472</v>
      </c>
      <c r="G469" s="137">
        <v>150</v>
      </c>
    </row>
    <row r="470" spans="1:7" ht="16.5" x14ac:dyDescent="0.25">
      <c r="A470" s="136" t="s">
        <v>257</v>
      </c>
      <c r="B470" s="122" t="s">
        <v>11</v>
      </c>
      <c r="C470" s="137">
        <v>200</v>
      </c>
      <c r="D470" s="173"/>
      <c r="F470" s="122" t="s">
        <v>11</v>
      </c>
      <c r="G470" s="137">
        <v>200</v>
      </c>
    </row>
    <row r="471" spans="1:7" ht="16.5" x14ac:dyDescent="0.25">
      <c r="A471" s="139"/>
      <c r="B471" s="122" t="s">
        <v>132</v>
      </c>
      <c r="C471" s="137">
        <v>40</v>
      </c>
      <c r="D471" s="173"/>
      <c r="F471" s="122" t="s">
        <v>132</v>
      </c>
      <c r="G471" s="137">
        <v>50</v>
      </c>
    </row>
    <row r="472" spans="1:7" ht="16.5" x14ac:dyDescent="0.25">
      <c r="A472" s="136" t="s">
        <v>258</v>
      </c>
      <c r="B472" s="122" t="s">
        <v>51</v>
      </c>
      <c r="C472" s="137">
        <v>100</v>
      </c>
      <c r="D472" s="173"/>
      <c r="F472" s="122" t="s">
        <v>51</v>
      </c>
      <c r="G472" s="137">
        <v>100</v>
      </c>
    </row>
    <row r="473" spans="1:7" ht="16.5" x14ac:dyDescent="0.3">
      <c r="A473" s="210" t="s">
        <v>52</v>
      </c>
      <c r="B473" s="210"/>
      <c r="C473" s="140">
        <v>615</v>
      </c>
      <c r="D473" s="174"/>
      <c r="F473" s="141" t="s">
        <v>52</v>
      </c>
      <c r="G473" s="140">
        <f>SUM(G465:G472)</f>
        <v>590</v>
      </c>
    </row>
    <row r="474" spans="1:7" ht="16.5" x14ac:dyDescent="0.25">
      <c r="A474" s="211" t="s">
        <v>13</v>
      </c>
      <c r="B474" s="211"/>
      <c r="C474" s="211"/>
      <c r="D474" s="170"/>
      <c r="F474" s="211" t="s">
        <v>13</v>
      </c>
      <c r="G474" s="211"/>
    </row>
    <row r="475" spans="1:7" ht="33" x14ac:dyDescent="0.25">
      <c r="A475" s="136" t="s">
        <v>267</v>
      </c>
      <c r="B475" s="122" t="s">
        <v>191</v>
      </c>
      <c r="C475" s="137">
        <v>60</v>
      </c>
      <c r="D475" s="173"/>
      <c r="F475" s="122" t="s">
        <v>191</v>
      </c>
      <c r="G475" s="137">
        <v>60</v>
      </c>
    </row>
    <row r="476" spans="1:7" ht="49.5" x14ac:dyDescent="0.25">
      <c r="A476" s="136" t="s">
        <v>326</v>
      </c>
      <c r="B476" s="122" t="s">
        <v>251</v>
      </c>
      <c r="C476" s="137">
        <v>220</v>
      </c>
      <c r="D476" s="173" t="s">
        <v>685</v>
      </c>
      <c r="F476" s="122" t="s">
        <v>544</v>
      </c>
      <c r="G476" s="137">
        <v>215</v>
      </c>
    </row>
    <row r="477" spans="1:7" ht="33" x14ac:dyDescent="0.25">
      <c r="A477" s="136" t="s">
        <v>282</v>
      </c>
      <c r="B477" s="122" t="s">
        <v>205</v>
      </c>
      <c r="C477" s="137">
        <v>90</v>
      </c>
      <c r="D477" s="173" t="s">
        <v>686</v>
      </c>
      <c r="F477" s="122" t="s">
        <v>545</v>
      </c>
      <c r="G477" s="137">
        <v>120</v>
      </c>
    </row>
    <row r="478" spans="1:7" ht="49.5" x14ac:dyDescent="0.25">
      <c r="A478" s="136" t="s">
        <v>283</v>
      </c>
      <c r="B478" s="122" t="s">
        <v>219</v>
      </c>
      <c r="C478" s="137">
        <v>150</v>
      </c>
      <c r="D478" s="173" t="s">
        <v>640</v>
      </c>
      <c r="F478" s="122" t="s">
        <v>219</v>
      </c>
      <c r="G478" s="137">
        <v>150</v>
      </c>
    </row>
    <row r="479" spans="1:7" ht="16.5" x14ac:dyDescent="0.25">
      <c r="A479" s="136" t="s">
        <v>277</v>
      </c>
      <c r="B479" s="122" t="s">
        <v>69</v>
      </c>
      <c r="C479" s="137">
        <v>200</v>
      </c>
      <c r="D479" s="173"/>
      <c r="F479" s="122" t="s">
        <v>69</v>
      </c>
      <c r="G479" s="137">
        <v>200</v>
      </c>
    </row>
    <row r="480" spans="1:7" ht="16.5" x14ac:dyDescent="0.25">
      <c r="A480" s="139"/>
      <c r="B480" s="122" t="s">
        <v>132</v>
      </c>
      <c r="C480" s="137">
        <v>20</v>
      </c>
      <c r="D480" s="173"/>
      <c r="F480" s="122" t="s">
        <v>132</v>
      </c>
      <c r="G480" s="137">
        <v>20</v>
      </c>
    </row>
    <row r="481" spans="1:7" ht="16.5" x14ac:dyDescent="0.25">
      <c r="A481" s="139"/>
      <c r="B481" s="122" t="s">
        <v>186</v>
      </c>
      <c r="C481" s="137">
        <v>50</v>
      </c>
      <c r="D481" s="173"/>
      <c r="F481" s="122" t="s">
        <v>186</v>
      </c>
      <c r="G481" s="137">
        <v>50</v>
      </c>
    </row>
    <row r="482" spans="1:7" ht="16.5" x14ac:dyDescent="0.25">
      <c r="A482" s="136" t="s">
        <v>258</v>
      </c>
      <c r="B482" s="122" t="s">
        <v>58</v>
      </c>
      <c r="C482" s="137">
        <v>100</v>
      </c>
      <c r="D482" s="173"/>
      <c r="F482" s="122" t="s">
        <v>58</v>
      </c>
      <c r="G482" s="137">
        <v>100</v>
      </c>
    </row>
    <row r="483" spans="1:7" ht="16.5" x14ac:dyDescent="0.3">
      <c r="A483" s="210" t="s">
        <v>55</v>
      </c>
      <c r="B483" s="210"/>
      <c r="C483" s="140">
        <v>890</v>
      </c>
      <c r="D483" s="174"/>
      <c r="F483" s="141" t="s">
        <v>55</v>
      </c>
      <c r="G483" s="140">
        <f>SUM(G475:G482)</f>
        <v>915</v>
      </c>
    </row>
    <row r="484" spans="1:7" ht="16.5" x14ac:dyDescent="0.3">
      <c r="A484" s="218" t="s">
        <v>14</v>
      </c>
      <c r="B484" s="218"/>
      <c r="C484" s="218"/>
      <c r="D484" s="175"/>
      <c r="F484" s="218" t="s">
        <v>14</v>
      </c>
      <c r="G484" s="218"/>
    </row>
    <row r="485" spans="1:7" ht="33" x14ac:dyDescent="0.25">
      <c r="A485" s="139" t="s">
        <v>308</v>
      </c>
      <c r="B485" s="122" t="s">
        <v>200</v>
      </c>
      <c r="C485" s="137">
        <v>75</v>
      </c>
      <c r="D485" s="173" t="s">
        <v>669</v>
      </c>
      <c r="F485" s="122" t="s">
        <v>475</v>
      </c>
      <c r="G485" s="137">
        <v>50</v>
      </c>
    </row>
    <row r="486" spans="1:7" ht="33" x14ac:dyDescent="0.25">
      <c r="A486" s="148"/>
      <c r="B486" s="122" t="s">
        <v>228</v>
      </c>
      <c r="C486" s="137">
        <v>200</v>
      </c>
      <c r="D486" s="173" t="s">
        <v>629</v>
      </c>
      <c r="F486" s="122" t="s">
        <v>479</v>
      </c>
      <c r="G486" s="137">
        <v>200</v>
      </c>
    </row>
    <row r="487" spans="1:7" ht="16.5" x14ac:dyDescent="0.25">
      <c r="A487" s="139" t="s">
        <v>258</v>
      </c>
      <c r="B487" s="122" t="s">
        <v>140</v>
      </c>
      <c r="C487" s="137">
        <v>100</v>
      </c>
      <c r="D487" s="173"/>
      <c r="F487" s="122" t="s">
        <v>140</v>
      </c>
      <c r="G487" s="137">
        <v>100</v>
      </c>
    </row>
    <row r="488" spans="1:7" ht="16.5" x14ac:dyDescent="0.3">
      <c r="A488" s="210" t="s">
        <v>84</v>
      </c>
      <c r="B488" s="210"/>
      <c r="C488" s="140">
        <v>375</v>
      </c>
      <c r="D488" s="174"/>
      <c r="F488" s="141" t="s">
        <v>84</v>
      </c>
      <c r="G488" s="140">
        <f>SUM(G485:G487)</f>
        <v>350</v>
      </c>
    </row>
    <row r="489" spans="1:7" ht="16.5" x14ac:dyDescent="0.3">
      <c r="A489" s="210" t="s">
        <v>446</v>
      </c>
      <c r="B489" s="210"/>
      <c r="C489" s="142">
        <v>1880</v>
      </c>
      <c r="D489" s="176"/>
      <c r="F489" s="141" t="s">
        <v>446</v>
      </c>
      <c r="G489" s="142">
        <f>G473+G483+G488</f>
        <v>1855</v>
      </c>
    </row>
    <row r="490" spans="1:7" ht="16.5" x14ac:dyDescent="0.25">
      <c r="A490" s="217" t="s">
        <v>546</v>
      </c>
      <c r="B490" s="217"/>
      <c r="C490" s="217"/>
      <c r="D490" s="172"/>
      <c r="F490" s="217" t="s">
        <v>546</v>
      </c>
      <c r="G490" s="217"/>
    </row>
    <row r="491" spans="1:7" ht="16.5" x14ac:dyDescent="0.25">
      <c r="A491" s="211" t="s">
        <v>139</v>
      </c>
      <c r="B491" s="211"/>
      <c r="C491" s="211"/>
      <c r="D491" s="170"/>
      <c r="F491" s="211" t="s">
        <v>139</v>
      </c>
      <c r="G491" s="211"/>
    </row>
    <row r="492" spans="1:7" ht="33" x14ac:dyDescent="0.25">
      <c r="A492" s="139" t="s">
        <v>309</v>
      </c>
      <c r="B492" s="122" t="s">
        <v>229</v>
      </c>
      <c r="C492" s="137">
        <v>95</v>
      </c>
      <c r="D492" s="173" t="s">
        <v>630</v>
      </c>
      <c r="F492" s="122" t="s">
        <v>493</v>
      </c>
      <c r="G492" s="137">
        <v>90</v>
      </c>
    </row>
    <row r="493" spans="1:7" ht="49.5" x14ac:dyDescent="0.25">
      <c r="A493" s="136" t="s">
        <v>283</v>
      </c>
      <c r="B493" s="122" t="s">
        <v>219</v>
      </c>
      <c r="C493" s="137">
        <v>150</v>
      </c>
      <c r="D493" s="173" t="s">
        <v>640</v>
      </c>
      <c r="F493" s="122" t="s">
        <v>219</v>
      </c>
      <c r="G493" s="137">
        <v>150</v>
      </c>
    </row>
    <row r="494" spans="1:7" ht="33" x14ac:dyDescent="0.25">
      <c r="A494" s="136" t="s">
        <v>288</v>
      </c>
      <c r="B494" s="122" t="s">
        <v>12</v>
      </c>
      <c r="C494" s="137">
        <v>200</v>
      </c>
      <c r="D494" s="173" t="s">
        <v>656</v>
      </c>
      <c r="F494" s="122" t="s">
        <v>487</v>
      </c>
      <c r="G494" s="137">
        <v>200</v>
      </c>
    </row>
    <row r="495" spans="1:7" ht="16.5" x14ac:dyDescent="0.25">
      <c r="A495" s="139"/>
      <c r="B495" s="122" t="s">
        <v>132</v>
      </c>
      <c r="C495" s="137">
        <v>40</v>
      </c>
      <c r="D495" s="173"/>
      <c r="F495" s="122" t="s">
        <v>132</v>
      </c>
      <c r="G495" s="137">
        <v>40</v>
      </c>
    </row>
    <row r="496" spans="1:7" ht="16.5" x14ac:dyDescent="0.25">
      <c r="A496" s="136" t="s">
        <v>258</v>
      </c>
      <c r="B496" s="122" t="s">
        <v>58</v>
      </c>
      <c r="C496" s="137">
        <v>100</v>
      </c>
      <c r="D496" s="173"/>
      <c r="F496" s="122" t="s">
        <v>58</v>
      </c>
      <c r="G496" s="137">
        <v>100</v>
      </c>
    </row>
    <row r="497" spans="1:7" ht="16.5" x14ac:dyDescent="0.3">
      <c r="A497" s="210" t="s">
        <v>52</v>
      </c>
      <c r="B497" s="210"/>
      <c r="C497" s="140">
        <v>585</v>
      </c>
      <c r="D497" s="174"/>
      <c r="F497" s="141" t="s">
        <v>52</v>
      </c>
      <c r="G497" s="140">
        <f>SUM(G492:G496)</f>
        <v>580</v>
      </c>
    </row>
    <row r="498" spans="1:7" ht="16.5" x14ac:dyDescent="0.25">
      <c r="A498" s="211" t="s">
        <v>13</v>
      </c>
      <c r="B498" s="211"/>
      <c r="C498" s="211"/>
      <c r="D498" s="170"/>
      <c r="F498" s="211" t="s">
        <v>13</v>
      </c>
      <c r="G498" s="211"/>
    </row>
    <row r="499" spans="1:7" ht="16.5" x14ac:dyDescent="0.25">
      <c r="A499" s="136" t="s">
        <v>311</v>
      </c>
      <c r="B499" s="122" t="s">
        <v>231</v>
      </c>
      <c r="C499" s="137">
        <v>60</v>
      </c>
      <c r="D499" s="173"/>
      <c r="F499" s="122" t="s">
        <v>231</v>
      </c>
      <c r="G499" s="137">
        <v>60</v>
      </c>
    </row>
    <row r="500" spans="1:7" ht="33" x14ac:dyDescent="0.25">
      <c r="A500" s="139" t="s">
        <v>299</v>
      </c>
      <c r="B500" s="122" t="s">
        <v>121</v>
      </c>
      <c r="C500" s="137">
        <v>220</v>
      </c>
      <c r="D500" s="173"/>
      <c r="F500" s="122" t="s">
        <v>121</v>
      </c>
      <c r="G500" s="137">
        <v>220</v>
      </c>
    </row>
    <row r="501" spans="1:7" ht="82.5" x14ac:dyDescent="0.25">
      <c r="A501" s="139" t="s">
        <v>327</v>
      </c>
      <c r="B501" s="122" t="s">
        <v>252</v>
      </c>
      <c r="C501" s="137">
        <v>240</v>
      </c>
      <c r="D501" s="173" t="s">
        <v>679</v>
      </c>
      <c r="F501" s="122" t="s">
        <v>576</v>
      </c>
      <c r="G501" s="137">
        <v>90</v>
      </c>
    </row>
    <row r="502" spans="1:7" ht="16.5" x14ac:dyDescent="0.25">
      <c r="A502" s="139"/>
      <c r="B502" s="122"/>
      <c r="C502" s="137"/>
      <c r="D502" s="173"/>
      <c r="F502" s="122" t="s">
        <v>491</v>
      </c>
      <c r="G502" s="137">
        <v>150</v>
      </c>
    </row>
    <row r="503" spans="1:7" ht="16.5" x14ac:dyDescent="0.25">
      <c r="A503" s="136" t="s">
        <v>277</v>
      </c>
      <c r="B503" s="122" t="s">
        <v>123</v>
      </c>
      <c r="C503" s="137">
        <v>200</v>
      </c>
      <c r="D503" s="173"/>
      <c r="F503" s="122" t="s">
        <v>123</v>
      </c>
      <c r="G503" s="137">
        <v>200</v>
      </c>
    </row>
    <row r="504" spans="1:7" ht="16.5" x14ac:dyDescent="0.25">
      <c r="A504" s="139"/>
      <c r="B504" s="122" t="s">
        <v>132</v>
      </c>
      <c r="C504" s="137">
        <v>20</v>
      </c>
      <c r="D504" s="173"/>
      <c r="F504" s="122" t="s">
        <v>132</v>
      </c>
      <c r="G504" s="137">
        <v>20</v>
      </c>
    </row>
    <row r="505" spans="1:7" ht="16.5" x14ac:dyDescent="0.25">
      <c r="A505" s="139"/>
      <c r="B505" s="122" t="s">
        <v>186</v>
      </c>
      <c r="C505" s="137">
        <v>50</v>
      </c>
      <c r="D505" s="173"/>
      <c r="F505" s="122" t="s">
        <v>186</v>
      </c>
      <c r="G505" s="137">
        <v>50</v>
      </c>
    </row>
    <row r="506" spans="1:7" ht="16.5" x14ac:dyDescent="0.25">
      <c r="A506" s="136" t="s">
        <v>258</v>
      </c>
      <c r="B506" s="122" t="s">
        <v>51</v>
      </c>
      <c r="C506" s="137">
        <v>100</v>
      </c>
      <c r="D506" s="173"/>
      <c r="F506" s="122" t="s">
        <v>51</v>
      </c>
      <c r="G506" s="137">
        <v>100</v>
      </c>
    </row>
    <row r="507" spans="1:7" ht="16.5" x14ac:dyDescent="0.3">
      <c r="A507" s="150" t="s">
        <v>55</v>
      </c>
      <c r="B507" s="151"/>
      <c r="C507" s="140">
        <v>890</v>
      </c>
      <c r="D507" s="174"/>
      <c r="F507" s="152" t="s">
        <v>55</v>
      </c>
      <c r="G507" s="140">
        <f>SUM(G499:G506)</f>
        <v>890</v>
      </c>
    </row>
    <row r="508" spans="1:7" ht="16.5" x14ac:dyDescent="0.3">
      <c r="A508" s="218" t="s">
        <v>14</v>
      </c>
      <c r="B508" s="218"/>
      <c r="C508" s="218"/>
      <c r="D508" s="175"/>
      <c r="F508" s="218" t="s">
        <v>14</v>
      </c>
      <c r="G508" s="218"/>
    </row>
    <row r="509" spans="1:7" ht="33" x14ac:dyDescent="0.25">
      <c r="A509" s="139" t="s">
        <v>313</v>
      </c>
      <c r="B509" s="122" t="s">
        <v>70</v>
      </c>
      <c r="C509" s="137">
        <v>55</v>
      </c>
      <c r="D509" s="173" t="s">
        <v>687</v>
      </c>
      <c r="F509" s="122" t="s">
        <v>482</v>
      </c>
      <c r="G509" s="137">
        <v>50</v>
      </c>
    </row>
    <row r="510" spans="1:7" ht="16.5" x14ac:dyDescent="0.25">
      <c r="A510" s="139" t="s">
        <v>273</v>
      </c>
      <c r="B510" s="122" t="s">
        <v>60</v>
      </c>
      <c r="C510" s="137">
        <v>200</v>
      </c>
      <c r="D510" s="173"/>
      <c r="F510" s="122" t="s">
        <v>60</v>
      </c>
      <c r="G510" s="137">
        <v>200</v>
      </c>
    </row>
    <row r="511" spans="1:7" ht="16.5" x14ac:dyDescent="0.25">
      <c r="A511" s="136" t="s">
        <v>258</v>
      </c>
      <c r="B511" s="122" t="s">
        <v>58</v>
      </c>
      <c r="C511" s="137">
        <v>100</v>
      </c>
      <c r="D511" s="173"/>
      <c r="F511" s="122" t="s">
        <v>58</v>
      </c>
      <c r="G511" s="137">
        <v>100</v>
      </c>
    </row>
    <row r="512" spans="1:7" ht="16.5" x14ac:dyDescent="0.3">
      <c r="A512" s="210" t="s">
        <v>84</v>
      </c>
      <c r="B512" s="210"/>
      <c r="C512" s="140">
        <v>355</v>
      </c>
      <c r="D512" s="174"/>
      <c r="F512" s="141" t="s">
        <v>84</v>
      </c>
      <c r="G512" s="140">
        <f>SUM(G509:G511)</f>
        <v>350</v>
      </c>
    </row>
    <row r="513" spans="1:7" ht="16.5" x14ac:dyDescent="0.3">
      <c r="A513" s="210" t="s">
        <v>548</v>
      </c>
      <c r="B513" s="210"/>
      <c r="C513" s="142" t="s">
        <v>126</v>
      </c>
      <c r="D513" s="176"/>
      <c r="F513" s="141" t="s">
        <v>548</v>
      </c>
      <c r="G513" s="142">
        <f>G512+G507+G497</f>
        <v>1820</v>
      </c>
    </row>
  </sheetData>
  <mergeCells count="247">
    <mergeCell ref="A2:C3"/>
    <mergeCell ref="F2:G3"/>
    <mergeCell ref="A512:B512"/>
    <mergeCell ref="A513:B513"/>
    <mergeCell ref="A497:B497"/>
    <mergeCell ref="A498:C498"/>
    <mergeCell ref="F498:G498"/>
    <mergeCell ref="A508:C508"/>
    <mergeCell ref="F508:G508"/>
    <mergeCell ref="A488:B488"/>
    <mergeCell ref="A489:B489"/>
    <mergeCell ref="A490:C490"/>
    <mergeCell ref="F490:G490"/>
    <mergeCell ref="A491:C491"/>
    <mergeCell ref="F491:G491"/>
    <mergeCell ref="A473:B473"/>
    <mergeCell ref="A474:C474"/>
    <mergeCell ref="F474:G474"/>
    <mergeCell ref="A483:B483"/>
    <mergeCell ref="A484:C484"/>
    <mergeCell ref="F484:G484"/>
    <mergeCell ref="A461:B461"/>
    <mergeCell ref="A462:B462"/>
    <mergeCell ref="A463:C463"/>
    <mergeCell ref="F463:G463"/>
    <mergeCell ref="A464:C464"/>
    <mergeCell ref="F464:G464"/>
    <mergeCell ref="A446:B446"/>
    <mergeCell ref="A447:C447"/>
    <mergeCell ref="F447:G447"/>
    <mergeCell ref="A456:B456"/>
    <mergeCell ref="A457:C457"/>
    <mergeCell ref="F457:G457"/>
    <mergeCell ref="A437:B437"/>
    <mergeCell ref="A438:B438"/>
    <mergeCell ref="A439:C439"/>
    <mergeCell ref="F439:G439"/>
    <mergeCell ref="A440:C440"/>
    <mergeCell ref="F440:G440"/>
    <mergeCell ref="A423:B423"/>
    <mergeCell ref="A424:C424"/>
    <mergeCell ref="F424:G424"/>
    <mergeCell ref="A432:B432"/>
    <mergeCell ref="A433:C433"/>
    <mergeCell ref="F433:G433"/>
    <mergeCell ref="A413:B413"/>
    <mergeCell ref="A414:B414"/>
    <mergeCell ref="A415:C415"/>
    <mergeCell ref="F415:G415"/>
    <mergeCell ref="A416:C416"/>
    <mergeCell ref="F416:G416"/>
    <mergeCell ref="A398:B398"/>
    <mergeCell ref="A399:C399"/>
    <mergeCell ref="F399:G399"/>
    <mergeCell ref="A408:B408"/>
    <mergeCell ref="A409:C409"/>
    <mergeCell ref="F409:G409"/>
    <mergeCell ref="A386:B386"/>
    <mergeCell ref="A387:B387"/>
    <mergeCell ref="A388:C388"/>
    <mergeCell ref="F388:G388"/>
    <mergeCell ref="A389:C389"/>
    <mergeCell ref="F389:G389"/>
    <mergeCell ref="A371:B371"/>
    <mergeCell ref="A372:C372"/>
    <mergeCell ref="F372:G372"/>
    <mergeCell ref="A381:B381"/>
    <mergeCell ref="A382:C382"/>
    <mergeCell ref="F382:G382"/>
    <mergeCell ref="A361:B361"/>
    <mergeCell ref="A362:B362"/>
    <mergeCell ref="A363:C363"/>
    <mergeCell ref="F363:G363"/>
    <mergeCell ref="A364:C364"/>
    <mergeCell ref="F364:G364"/>
    <mergeCell ref="A346:B346"/>
    <mergeCell ref="A347:C347"/>
    <mergeCell ref="F347:G347"/>
    <mergeCell ref="A356:B356"/>
    <mergeCell ref="A357:C357"/>
    <mergeCell ref="F357:G357"/>
    <mergeCell ref="A334:B334"/>
    <mergeCell ref="A335:B335"/>
    <mergeCell ref="A336:C336"/>
    <mergeCell ref="F336:G336"/>
    <mergeCell ref="A337:C337"/>
    <mergeCell ref="F337:G337"/>
    <mergeCell ref="A319:B319"/>
    <mergeCell ref="A320:C320"/>
    <mergeCell ref="F320:G320"/>
    <mergeCell ref="A329:B329"/>
    <mergeCell ref="A330:C330"/>
    <mergeCell ref="F330:G330"/>
    <mergeCell ref="A309:B309"/>
    <mergeCell ref="A310:B310"/>
    <mergeCell ref="A311:C311"/>
    <mergeCell ref="F311:G311"/>
    <mergeCell ref="A312:C312"/>
    <mergeCell ref="F312:G312"/>
    <mergeCell ref="A294:B294"/>
    <mergeCell ref="A295:C295"/>
    <mergeCell ref="F295:G295"/>
    <mergeCell ref="A304:B304"/>
    <mergeCell ref="A305:C305"/>
    <mergeCell ref="F305:G305"/>
    <mergeCell ref="A284:B284"/>
    <mergeCell ref="A285:B285"/>
    <mergeCell ref="A286:C286"/>
    <mergeCell ref="F286:G286"/>
    <mergeCell ref="A287:C287"/>
    <mergeCell ref="F287:G287"/>
    <mergeCell ref="A269:B269"/>
    <mergeCell ref="A270:C270"/>
    <mergeCell ref="F270:G270"/>
    <mergeCell ref="A279:B279"/>
    <mergeCell ref="A280:C280"/>
    <mergeCell ref="F280:G280"/>
    <mergeCell ref="A257:B257"/>
    <mergeCell ref="A258:B258"/>
    <mergeCell ref="A259:C259"/>
    <mergeCell ref="F259:G259"/>
    <mergeCell ref="A260:C260"/>
    <mergeCell ref="F260:G260"/>
    <mergeCell ref="A243:B243"/>
    <mergeCell ref="A244:C244"/>
    <mergeCell ref="F244:G244"/>
    <mergeCell ref="A252:B252"/>
    <mergeCell ref="A253:C253"/>
    <mergeCell ref="F253:G253"/>
    <mergeCell ref="A234:B234"/>
    <mergeCell ref="A235:B235"/>
    <mergeCell ref="A236:C236"/>
    <mergeCell ref="F236:G236"/>
    <mergeCell ref="A237:C237"/>
    <mergeCell ref="F237:G237"/>
    <mergeCell ref="A219:B219"/>
    <mergeCell ref="A220:C220"/>
    <mergeCell ref="F220:G220"/>
    <mergeCell ref="A229:B229"/>
    <mergeCell ref="A230:C230"/>
    <mergeCell ref="F230:G230"/>
    <mergeCell ref="A208:B208"/>
    <mergeCell ref="A209:B209"/>
    <mergeCell ref="A210:C210"/>
    <mergeCell ref="F210:G210"/>
    <mergeCell ref="A211:C211"/>
    <mergeCell ref="F211:G211"/>
    <mergeCell ref="A193:B193"/>
    <mergeCell ref="A194:C194"/>
    <mergeCell ref="F194:G194"/>
    <mergeCell ref="A203:B203"/>
    <mergeCell ref="A204:C204"/>
    <mergeCell ref="F204:G204"/>
    <mergeCell ref="A183:B183"/>
    <mergeCell ref="A184:B184"/>
    <mergeCell ref="A185:C185"/>
    <mergeCell ref="F185:G185"/>
    <mergeCell ref="A186:C186"/>
    <mergeCell ref="F186:G186"/>
    <mergeCell ref="A169:B169"/>
    <mergeCell ref="A170:C170"/>
    <mergeCell ref="F170:G170"/>
    <mergeCell ref="A178:B178"/>
    <mergeCell ref="A179:C179"/>
    <mergeCell ref="F179:G179"/>
    <mergeCell ref="A159:B159"/>
    <mergeCell ref="A160:B160"/>
    <mergeCell ref="A161:C161"/>
    <mergeCell ref="F161:G161"/>
    <mergeCell ref="A162:C162"/>
    <mergeCell ref="F162:G162"/>
    <mergeCell ref="A144:B144"/>
    <mergeCell ref="A145:C145"/>
    <mergeCell ref="F145:G145"/>
    <mergeCell ref="A154:B154"/>
    <mergeCell ref="A155:C155"/>
    <mergeCell ref="F155:G155"/>
    <mergeCell ref="A132:B132"/>
    <mergeCell ref="A133:B133"/>
    <mergeCell ref="A134:C134"/>
    <mergeCell ref="F134:G134"/>
    <mergeCell ref="A135:C135"/>
    <mergeCell ref="F135:G135"/>
    <mergeCell ref="A118:B118"/>
    <mergeCell ref="A119:C119"/>
    <mergeCell ref="F119:G119"/>
    <mergeCell ref="A127:B127"/>
    <mergeCell ref="A128:C128"/>
    <mergeCell ref="F128:G128"/>
    <mergeCell ref="A108:B108"/>
    <mergeCell ref="A109:B109"/>
    <mergeCell ref="A110:C110"/>
    <mergeCell ref="F110:G110"/>
    <mergeCell ref="A111:C111"/>
    <mergeCell ref="F111:G111"/>
    <mergeCell ref="A93:B93"/>
    <mergeCell ref="A94:C94"/>
    <mergeCell ref="F94:G94"/>
    <mergeCell ref="A103:B103"/>
    <mergeCell ref="A104:C104"/>
    <mergeCell ref="F104:G104"/>
    <mergeCell ref="A81:B81"/>
    <mergeCell ref="A82:B82"/>
    <mergeCell ref="A83:C83"/>
    <mergeCell ref="F83:G83"/>
    <mergeCell ref="A84:C84"/>
    <mergeCell ref="F84:G84"/>
    <mergeCell ref="A67:B67"/>
    <mergeCell ref="A68:C68"/>
    <mergeCell ref="F68:G68"/>
    <mergeCell ref="A76:B76"/>
    <mergeCell ref="A77:C77"/>
    <mergeCell ref="F77:G77"/>
    <mergeCell ref="A57:B57"/>
    <mergeCell ref="A58:B58"/>
    <mergeCell ref="A59:C59"/>
    <mergeCell ref="F59:G59"/>
    <mergeCell ref="A60:C60"/>
    <mergeCell ref="F60:G60"/>
    <mergeCell ref="A43:C43"/>
    <mergeCell ref="F43:G43"/>
    <mergeCell ref="A52:B52"/>
    <mergeCell ref="A53:C53"/>
    <mergeCell ref="F53:G53"/>
    <mergeCell ref="A34:C34"/>
    <mergeCell ref="F34:G34"/>
    <mergeCell ref="A35:C35"/>
    <mergeCell ref="F35:G35"/>
    <mergeCell ref="A42:B42"/>
    <mergeCell ref="A27:B27"/>
    <mergeCell ref="A28:C28"/>
    <mergeCell ref="F28:G28"/>
    <mergeCell ref="A32:B32"/>
    <mergeCell ref="A33:B33"/>
    <mergeCell ref="A17:B17"/>
    <mergeCell ref="A18:C18"/>
    <mergeCell ref="F18:G18"/>
    <mergeCell ref="D5:D6"/>
    <mergeCell ref="A5:A6"/>
    <mergeCell ref="B5:B6"/>
    <mergeCell ref="C5:C6"/>
    <mergeCell ref="F5:F6"/>
    <mergeCell ref="G5:G6"/>
    <mergeCell ref="A7:C7"/>
    <mergeCell ref="F7:G7"/>
    <mergeCell ref="A8:C8"/>
    <mergeCell ref="F8:G8"/>
  </mergeCells>
  <pageMargins left="0.7" right="0.7" top="0.75" bottom="0.75" header="0.3" footer="0.3"/>
  <pageSetup paperSize="9" scale="28" orientation="portrait" verticalDpi="0" r:id="rId1"/>
  <rowBreaks count="9" manualBreakCount="9">
    <brk id="58" max="16383" man="1"/>
    <brk id="109" max="16383" man="1"/>
    <brk id="160" max="16383" man="1"/>
    <brk id="209" max="16383" man="1"/>
    <brk id="258" max="16383" man="1"/>
    <brk id="310" max="16383" man="1"/>
    <brk id="362" max="16383" man="1"/>
    <brk id="414" max="16383" man="1"/>
    <brk id="462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5"/>
  <sheetViews>
    <sheetView tabSelected="1" zoomScaleNormal="100" workbookViewId="0">
      <selection activeCell="B8" sqref="B8:O8"/>
    </sheetView>
  </sheetViews>
  <sheetFormatPr defaultRowHeight="16.5" x14ac:dyDescent="0.3"/>
  <cols>
    <col min="1" max="1" width="13.85546875" style="85" customWidth="1"/>
    <col min="2" max="2" width="42.7109375" style="85" customWidth="1"/>
    <col min="3" max="3" width="9.140625" style="85"/>
    <col min="4" max="16384" width="9.140625" style="2"/>
  </cols>
  <sheetData>
    <row r="1" spans="1:15" s="3" customFormat="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72</v>
      </c>
    </row>
    <row r="2" spans="1:15" s="7" customFormat="1" x14ac:dyDescent="0.3">
      <c r="A2" s="233" t="s">
        <v>688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s="7" customFormat="1" x14ac:dyDescent="0.3">
      <c r="A3" s="264" t="s">
        <v>73</v>
      </c>
      <c r="B3" s="263" t="s">
        <v>74</v>
      </c>
      <c r="C3" s="8"/>
      <c r="D3" s="8"/>
      <c r="E3" s="8"/>
      <c r="F3" s="8"/>
      <c r="G3" s="8"/>
      <c r="H3" s="234"/>
      <c r="I3" s="234"/>
      <c r="J3" s="235"/>
      <c r="K3" s="235"/>
      <c r="L3" s="235"/>
      <c r="M3" s="235"/>
      <c r="N3" s="235"/>
      <c r="O3" s="235"/>
    </row>
    <row r="4" spans="1:15" s="7" customFormat="1" x14ac:dyDescent="0.3">
      <c r="A4" s="84" t="s">
        <v>75</v>
      </c>
      <c r="B4" s="8" t="s">
        <v>697</v>
      </c>
      <c r="C4" s="8"/>
      <c r="D4" s="8"/>
      <c r="E4" s="8"/>
      <c r="F4" s="8"/>
      <c r="G4" s="8"/>
      <c r="H4" s="234"/>
      <c r="I4" s="234"/>
      <c r="J4" s="236"/>
      <c r="K4" s="236"/>
      <c r="L4" s="236"/>
      <c r="M4" s="236"/>
      <c r="N4" s="236"/>
      <c r="O4" s="236"/>
    </row>
    <row r="5" spans="1:15" ht="16.5" customHeight="1" x14ac:dyDescent="0.3">
      <c r="A5" s="225" t="s">
        <v>30</v>
      </c>
      <c r="B5" s="225" t="s">
        <v>31</v>
      </c>
      <c r="C5" s="225" t="s">
        <v>32</v>
      </c>
      <c r="D5" s="228" t="s">
        <v>33</v>
      </c>
      <c r="E5" s="228"/>
      <c r="F5" s="228"/>
      <c r="G5" s="225" t="s">
        <v>34</v>
      </c>
      <c r="H5" s="228" t="s">
        <v>35</v>
      </c>
      <c r="I5" s="228"/>
      <c r="J5" s="228"/>
      <c r="K5" s="228"/>
      <c r="L5" s="228" t="s">
        <v>36</v>
      </c>
      <c r="M5" s="228"/>
      <c r="N5" s="228"/>
      <c r="O5" s="228"/>
    </row>
    <row r="6" spans="1:15" x14ac:dyDescent="0.3">
      <c r="A6" s="226"/>
      <c r="B6" s="227"/>
      <c r="C6" s="226"/>
      <c r="D6" s="153" t="s">
        <v>37</v>
      </c>
      <c r="E6" s="153" t="s">
        <v>38</v>
      </c>
      <c r="F6" s="153" t="s">
        <v>39</v>
      </c>
      <c r="G6" s="226"/>
      <c r="H6" s="153" t="s">
        <v>40</v>
      </c>
      <c r="I6" s="153" t="s">
        <v>41</v>
      </c>
      <c r="J6" s="153" t="s">
        <v>42</v>
      </c>
      <c r="K6" s="153" t="s">
        <v>43</v>
      </c>
      <c r="L6" s="153" t="s">
        <v>44</v>
      </c>
      <c r="M6" s="153" t="s">
        <v>45</v>
      </c>
      <c r="N6" s="153" t="s">
        <v>46</v>
      </c>
      <c r="O6" s="153" t="s">
        <v>47</v>
      </c>
    </row>
    <row r="7" spans="1:15" x14ac:dyDescent="0.3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  <c r="G7" s="154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</row>
    <row r="8" spans="1:15" x14ac:dyDescent="0.3">
      <c r="A8" s="165" t="s">
        <v>27</v>
      </c>
      <c r="B8" s="229" t="s">
        <v>28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1:15" x14ac:dyDescent="0.3">
      <c r="A9" s="165" t="s">
        <v>29</v>
      </c>
      <c r="B9" s="229">
        <v>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1:15" x14ac:dyDescent="0.3">
      <c r="A10" s="230" t="s">
        <v>48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x14ac:dyDescent="0.3">
      <c r="A11" s="155" t="s">
        <v>577</v>
      </c>
      <c r="B11" s="156" t="s">
        <v>471</v>
      </c>
      <c r="C11" s="157">
        <v>90</v>
      </c>
      <c r="D11" s="155">
        <v>14.27</v>
      </c>
      <c r="E11" s="155">
        <v>14.14</v>
      </c>
      <c r="F11" s="155">
        <v>9.44</v>
      </c>
      <c r="G11" s="155">
        <v>222.65</v>
      </c>
      <c r="H11" s="155">
        <v>0.65</v>
      </c>
      <c r="I11" s="155">
        <v>2.16</v>
      </c>
      <c r="J11" s="158">
        <v>27.2</v>
      </c>
      <c r="K11" s="155">
        <v>1.78</v>
      </c>
      <c r="L11" s="155">
        <v>16.149999999999999</v>
      </c>
      <c r="M11" s="158">
        <v>129.4</v>
      </c>
      <c r="N11" s="155">
        <v>20.07</v>
      </c>
      <c r="O11" s="155">
        <v>1.33</v>
      </c>
    </row>
    <row r="12" spans="1:15" x14ac:dyDescent="0.3">
      <c r="A12" s="155" t="s">
        <v>578</v>
      </c>
      <c r="B12" s="156" t="s">
        <v>472</v>
      </c>
      <c r="C12" s="157">
        <v>150</v>
      </c>
      <c r="D12" s="155">
        <v>2.97</v>
      </c>
      <c r="E12" s="155">
        <v>5.42</v>
      </c>
      <c r="F12" s="155">
        <v>17.559999999999999</v>
      </c>
      <c r="G12" s="155">
        <v>131.94</v>
      </c>
      <c r="H12" s="155">
        <v>0.13</v>
      </c>
      <c r="I12" s="155">
        <v>37.85</v>
      </c>
      <c r="J12" s="155">
        <v>703.39</v>
      </c>
      <c r="K12" s="155">
        <v>2.5099999999999998</v>
      </c>
      <c r="L12" s="155">
        <v>43.13</v>
      </c>
      <c r="M12" s="155">
        <v>83.67</v>
      </c>
      <c r="N12" s="155">
        <v>39.81</v>
      </c>
      <c r="O12" s="155">
        <v>1.32</v>
      </c>
    </row>
    <row r="13" spans="1:15" x14ac:dyDescent="0.3">
      <c r="A13" s="157" t="s">
        <v>257</v>
      </c>
      <c r="B13" s="156" t="s">
        <v>11</v>
      </c>
      <c r="C13" s="157">
        <v>200</v>
      </c>
      <c r="D13" s="155">
        <v>0.26</v>
      </c>
      <c r="E13" s="155">
        <v>0.03</v>
      </c>
      <c r="F13" s="155">
        <v>11.26</v>
      </c>
      <c r="G13" s="155">
        <v>47.79</v>
      </c>
      <c r="H13" s="159"/>
      <c r="I13" s="158">
        <v>2.9</v>
      </c>
      <c r="J13" s="158">
        <v>0.5</v>
      </c>
      <c r="K13" s="155">
        <v>0.01</v>
      </c>
      <c r="L13" s="155">
        <v>8.08</v>
      </c>
      <c r="M13" s="155">
        <v>9.7799999999999994</v>
      </c>
      <c r="N13" s="155">
        <v>5.24</v>
      </c>
      <c r="O13" s="158">
        <v>0.9</v>
      </c>
    </row>
    <row r="14" spans="1:15" x14ac:dyDescent="0.3">
      <c r="A14" s="155"/>
      <c r="B14" s="156" t="s">
        <v>132</v>
      </c>
      <c r="C14" s="157">
        <v>40</v>
      </c>
      <c r="D14" s="155">
        <v>3.16</v>
      </c>
      <c r="E14" s="158">
        <v>0.4</v>
      </c>
      <c r="F14" s="155">
        <v>19.32</v>
      </c>
      <c r="G14" s="157">
        <v>94</v>
      </c>
      <c r="H14" s="155">
        <v>0.06</v>
      </c>
      <c r="I14" s="159"/>
      <c r="J14" s="159"/>
      <c r="K14" s="155">
        <v>0.52</v>
      </c>
      <c r="L14" s="158">
        <v>9.1999999999999993</v>
      </c>
      <c r="M14" s="158">
        <v>34.799999999999997</v>
      </c>
      <c r="N14" s="158">
        <v>13.2</v>
      </c>
      <c r="O14" s="158">
        <v>0.8</v>
      </c>
    </row>
    <row r="15" spans="1:15" x14ac:dyDescent="0.3">
      <c r="A15" s="157" t="s">
        <v>258</v>
      </c>
      <c r="B15" s="156" t="s">
        <v>51</v>
      </c>
      <c r="C15" s="157">
        <v>100</v>
      </c>
      <c r="D15" s="158">
        <v>0.4</v>
      </c>
      <c r="E15" s="158">
        <v>0.4</v>
      </c>
      <c r="F15" s="158">
        <v>9.8000000000000007</v>
      </c>
      <c r="G15" s="157">
        <v>47</v>
      </c>
      <c r="H15" s="155">
        <v>0.03</v>
      </c>
      <c r="I15" s="157">
        <v>10</v>
      </c>
      <c r="J15" s="157">
        <v>5</v>
      </c>
      <c r="K15" s="158">
        <v>0.2</v>
      </c>
      <c r="L15" s="157">
        <v>16</v>
      </c>
      <c r="M15" s="157">
        <v>11</v>
      </c>
      <c r="N15" s="157">
        <v>9</v>
      </c>
      <c r="O15" s="158">
        <v>2.2000000000000002</v>
      </c>
    </row>
    <row r="16" spans="1:15" x14ac:dyDescent="0.3">
      <c r="A16" s="231" t="s">
        <v>52</v>
      </c>
      <c r="B16" s="231"/>
      <c r="C16" s="162">
        <v>580</v>
      </c>
      <c r="D16" s="155">
        <v>21.06</v>
      </c>
      <c r="E16" s="155">
        <v>20.39</v>
      </c>
      <c r="F16" s="155">
        <v>67.38</v>
      </c>
      <c r="G16" s="155">
        <v>543.38</v>
      </c>
      <c r="H16" s="155">
        <v>0.87</v>
      </c>
      <c r="I16" s="155">
        <v>52.91</v>
      </c>
      <c r="J16" s="155">
        <v>736.09</v>
      </c>
      <c r="K16" s="155">
        <v>5.0199999999999996</v>
      </c>
      <c r="L16" s="155">
        <v>92.56</v>
      </c>
      <c r="M16" s="155">
        <v>268.64999999999998</v>
      </c>
      <c r="N16" s="155">
        <v>87.32</v>
      </c>
      <c r="O16" s="155">
        <v>6.55</v>
      </c>
    </row>
    <row r="17" spans="1:15" x14ac:dyDescent="0.3">
      <c r="A17" s="230" t="s">
        <v>13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x14ac:dyDescent="0.3">
      <c r="A18" s="157" t="s">
        <v>259</v>
      </c>
      <c r="B18" s="156" t="s">
        <v>182</v>
      </c>
      <c r="C18" s="157">
        <v>60</v>
      </c>
      <c r="D18" s="155">
        <v>3.32</v>
      </c>
      <c r="E18" s="155">
        <v>6.65</v>
      </c>
      <c r="F18" s="158">
        <v>3.8</v>
      </c>
      <c r="G18" s="155">
        <v>88.66</v>
      </c>
      <c r="H18" s="155">
        <v>0.03</v>
      </c>
      <c r="I18" s="155">
        <v>4.75</v>
      </c>
      <c r="J18" s="155">
        <v>127.97</v>
      </c>
      <c r="K18" s="155">
        <v>2.08</v>
      </c>
      <c r="L18" s="158">
        <v>21.5</v>
      </c>
      <c r="M18" s="155">
        <v>55.51</v>
      </c>
      <c r="N18" s="155">
        <v>20.25</v>
      </c>
      <c r="O18" s="155">
        <v>0.59</v>
      </c>
    </row>
    <row r="19" spans="1:15" x14ac:dyDescent="0.3">
      <c r="A19" s="155" t="s">
        <v>184</v>
      </c>
      <c r="B19" s="156" t="s">
        <v>473</v>
      </c>
      <c r="C19" s="157">
        <v>215</v>
      </c>
      <c r="D19" s="158">
        <v>5.26</v>
      </c>
      <c r="E19" s="155">
        <v>3.9699999999999998</v>
      </c>
      <c r="F19" s="155">
        <v>8.48</v>
      </c>
      <c r="G19" s="155">
        <v>90.14</v>
      </c>
      <c r="H19" s="155">
        <v>0.08</v>
      </c>
      <c r="I19" s="158">
        <v>16.399999999999999</v>
      </c>
      <c r="J19" s="155">
        <v>164.76000000000002</v>
      </c>
      <c r="K19" s="155">
        <v>0.98</v>
      </c>
      <c r="L19" s="157">
        <v>22.13</v>
      </c>
      <c r="M19" s="157">
        <v>73.94</v>
      </c>
      <c r="N19" s="155">
        <v>20.12</v>
      </c>
      <c r="O19" s="155">
        <v>0.77</v>
      </c>
    </row>
    <row r="20" spans="1:15" x14ac:dyDescent="0.3">
      <c r="A20" s="155" t="s">
        <v>321</v>
      </c>
      <c r="B20" s="156" t="s">
        <v>474</v>
      </c>
      <c r="C20" s="157">
        <v>90</v>
      </c>
      <c r="D20" s="155">
        <v>12.13</v>
      </c>
      <c r="E20" s="155">
        <v>13.95</v>
      </c>
      <c r="F20" s="155">
        <v>4.3899999999999997</v>
      </c>
      <c r="G20" s="155">
        <v>195.39</v>
      </c>
      <c r="H20" s="155">
        <v>0.53</v>
      </c>
      <c r="I20" s="155">
        <v>3.11</v>
      </c>
      <c r="J20" s="155">
        <v>101.32</v>
      </c>
      <c r="K20" s="155">
        <v>1.1399999999999999</v>
      </c>
      <c r="L20" s="155">
        <v>15.62</v>
      </c>
      <c r="M20" s="155">
        <v>132.75</v>
      </c>
      <c r="N20" s="155">
        <v>17.32</v>
      </c>
      <c r="O20" s="155">
        <v>0.92</v>
      </c>
    </row>
    <row r="21" spans="1:15" x14ac:dyDescent="0.3">
      <c r="A21" s="157" t="s">
        <v>593</v>
      </c>
      <c r="B21" s="156" t="s">
        <v>549</v>
      </c>
      <c r="C21" s="157">
        <v>150</v>
      </c>
      <c r="D21" s="158">
        <v>6.3</v>
      </c>
      <c r="E21" s="155">
        <v>6.65</v>
      </c>
      <c r="F21" s="155">
        <v>28.55</v>
      </c>
      <c r="G21" s="155">
        <v>198.95</v>
      </c>
      <c r="H21" s="155">
        <v>0.22</v>
      </c>
      <c r="I21" s="159"/>
      <c r="J21" s="157">
        <v>1</v>
      </c>
      <c r="K21" s="158">
        <v>2.6</v>
      </c>
      <c r="L21" s="158">
        <v>11.1</v>
      </c>
      <c r="M21" s="155">
        <v>149.33000000000001</v>
      </c>
      <c r="N21" s="155">
        <v>100.07</v>
      </c>
      <c r="O21" s="155">
        <v>3.36</v>
      </c>
    </row>
    <row r="22" spans="1:15" x14ac:dyDescent="0.3">
      <c r="A22" s="157" t="s">
        <v>262</v>
      </c>
      <c r="B22" s="156" t="s">
        <v>550</v>
      </c>
      <c r="C22" s="157">
        <v>200</v>
      </c>
      <c r="D22" s="155">
        <v>0.59</v>
      </c>
      <c r="E22" s="155">
        <v>0.05</v>
      </c>
      <c r="F22" s="155">
        <v>18.579999999999998</v>
      </c>
      <c r="G22" s="155">
        <v>77.94</v>
      </c>
      <c r="H22" s="155">
        <v>0.02</v>
      </c>
      <c r="I22" s="158">
        <v>0.6</v>
      </c>
      <c r="J22" s="159"/>
      <c r="K22" s="155">
        <v>0.83</v>
      </c>
      <c r="L22" s="155">
        <v>24.33</v>
      </c>
      <c r="M22" s="158">
        <v>21.9</v>
      </c>
      <c r="N22" s="155">
        <v>15.75</v>
      </c>
      <c r="O22" s="155">
        <v>0.51</v>
      </c>
    </row>
    <row r="23" spans="1:15" x14ac:dyDescent="0.3">
      <c r="A23" s="155"/>
      <c r="B23" s="156" t="s">
        <v>132</v>
      </c>
      <c r="C23" s="157">
        <v>20</v>
      </c>
      <c r="D23" s="155">
        <v>1.58</v>
      </c>
      <c r="E23" s="158">
        <v>0.2</v>
      </c>
      <c r="F23" s="155">
        <v>9.66</v>
      </c>
      <c r="G23" s="157">
        <v>47</v>
      </c>
      <c r="H23" s="155">
        <v>0.03</v>
      </c>
      <c r="I23" s="159"/>
      <c r="J23" s="159"/>
      <c r="K23" s="155">
        <v>0.26</v>
      </c>
      <c r="L23" s="158">
        <v>4.5999999999999996</v>
      </c>
      <c r="M23" s="158">
        <v>17.399999999999999</v>
      </c>
      <c r="N23" s="158">
        <v>6.6</v>
      </c>
      <c r="O23" s="158">
        <v>0.4</v>
      </c>
    </row>
    <row r="24" spans="1:15" x14ac:dyDescent="0.3">
      <c r="A24" s="155"/>
      <c r="B24" s="156" t="s">
        <v>186</v>
      </c>
      <c r="C24" s="157">
        <v>50</v>
      </c>
      <c r="D24" s="158">
        <v>3.3</v>
      </c>
      <c r="E24" s="158">
        <v>0.6</v>
      </c>
      <c r="F24" s="155">
        <v>19.82</v>
      </c>
      <c r="G24" s="157">
        <v>99</v>
      </c>
      <c r="H24" s="155">
        <v>0.09</v>
      </c>
      <c r="I24" s="159"/>
      <c r="J24" s="159"/>
      <c r="K24" s="158">
        <v>0.7</v>
      </c>
      <c r="L24" s="158">
        <v>14.5</v>
      </c>
      <c r="M24" s="157">
        <v>75</v>
      </c>
      <c r="N24" s="158">
        <v>23.5</v>
      </c>
      <c r="O24" s="155">
        <v>1.95</v>
      </c>
    </row>
    <row r="25" spans="1:15" x14ac:dyDescent="0.3">
      <c r="A25" s="157" t="s">
        <v>258</v>
      </c>
      <c r="B25" s="156" t="s">
        <v>58</v>
      </c>
      <c r="C25" s="157">
        <v>100</v>
      </c>
      <c r="D25" s="158">
        <v>0.4</v>
      </c>
      <c r="E25" s="158">
        <v>0.3</v>
      </c>
      <c r="F25" s="158">
        <v>10.3</v>
      </c>
      <c r="G25" s="157">
        <v>47</v>
      </c>
      <c r="H25" s="155">
        <v>0.02</v>
      </c>
      <c r="I25" s="157">
        <v>5</v>
      </c>
      <c r="J25" s="157">
        <v>2</v>
      </c>
      <c r="K25" s="158">
        <v>0.4</v>
      </c>
      <c r="L25" s="157">
        <v>19</v>
      </c>
      <c r="M25" s="157">
        <v>16</v>
      </c>
      <c r="N25" s="157">
        <v>12</v>
      </c>
      <c r="O25" s="158">
        <v>2.2999999999999998</v>
      </c>
    </row>
    <row r="26" spans="1:15" x14ac:dyDescent="0.3">
      <c r="A26" s="231" t="s">
        <v>55</v>
      </c>
      <c r="B26" s="231"/>
      <c r="C26" s="162">
        <v>885</v>
      </c>
      <c r="D26" s="155">
        <v>32.880000000000003</v>
      </c>
      <c r="E26" s="155">
        <v>32.369999999999997</v>
      </c>
      <c r="F26" s="155">
        <v>103.58</v>
      </c>
      <c r="G26" s="155">
        <v>844.08</v>
      </c>
      <c r="H26" s="155">
        <v>1.02</v>
      </c>
      <c r="I26" s="155">
        <v>29.86</v>
      </c>
      <c r="J26" s="155">
        <v>397.05</v>
      </c>
      <c r="K26" s="155">
        <v>8.99</v>
      </c>
      <c r="L26" s="155">
        <v>132.78</v>
      </c>
      <c r="M26" s="155">
        <v>541.83000000000004</v>
      </c>
      <c r="N26" s="155">
        <v>215.61</v>
      </c>
      <c r="O26" s="158">
        <v>10.8</v>
      </c>
    </row>
    <row r="27" spans="1:15" x14ac:dyDescent="0.3">
      <c r="A27" s="230" t="s">
        <v>14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x14ac:dyDescent="0.3">
      <c r="A28" s="157" t="s">
        <v>598</v>
      </c>
      <c r="B28" s="156" t="s">
        <v>551</v>
      </c>
      <c r="C28" s="157">
        <v>50</v>
      </c>
      <c r="D28" s="155">
        <v>4.5199999999999996</v>
      </c>
      <c r="E28" s="155">
        <v>4.93</v>
      </c>
      <c r="F28" s="155">
        <v>27.89</v>
      </c>
      <c r="G28" s="158">
        <v>173.9</v>
      </c>
      <c r="H28" s="155">
        <v>0.11</v>
      </c>
      <c r="I28" s="155">
        <v>7.0000000000000007E-2</v>
      </c>
      <c r="J28" s="158">
        <v>5.2</v>
      </c>
      <c r="K28" s="155">
        <v>1.01</v>
      </c>
      <c r="L28" s="155">
        <v>124.26</v>
      </c>
      <c r="M28" s="155">
        <v>94.52</v>
      </c>
      <c r="N28" s="155">
        <v>36.08</v>
      </c>
      <c r="O28" s="155">
        <v>1.1399999999999999</v>
      </c>
    </row>
    <row r="29" spans="1:15" x14ac:dyDescent="0.3">
      <c r="A29" s="155" t="s">
        <v>273</v>
      </c>
      <c r="B29" s="156" t="s">
        <v>60</v>
      </c>
      <c r="C29" s="157">
        <v>200</v>
      </c>
      <c r="D29" s="158">
        <v>0.3</v>
      </c>
      <c r="E29" s="155">
        <v>0.06</v>
      </c>
      <c r="F29" s="158">
        <v>12.5</v>
      </c>
      <c r="G29" s="155">
        <v>53.93</v>
      </c>
      <c r="H29" s="159"/>
      <c r="I29" s="158">
        <v>30.1</v>
      </c>
      <c r="J29" s="155">
        <v>25.01</v>
      </c>
      <c r="K29" s="155">
        <v>0.11</v>
      </c>
      <c r="L29" s="155">
        <v>7.08</v>
      </c>
      <c r="M29" s="155">
        <v>8.75</v>
      </c>
      <c r="N29" s="155">
        <v>4.91</v>
      </c>
      <c r="O29" s="155">
        <v>0.94</v>
      </c>
    </row>
    <row r="30" spans="1:15" x14ac:dyDescent="0.3">
      <c r="A30" s="157" t="s">
        <v>258</v>
      </c>
      <c r="B30" s="156" t="s">
        <v>58</v>
      </c>
      <c r="C30" s="157">
        <v>100</v>
      </c>
      <c r="D30" s="158">
        <v>0.4</v>
      </c>
      <c r="E30" s="158">
        <v>0.3</v>
      </c>
      <c r="F30" s="158">
        <v>10.3</v>
      </c>
      <c r="G30" s="157">
        <v>47</v>
      </c>
      <c r="H30" s="155">
        <v>0.02</v>
      </c>
      <c r="I30" s="157">
        <v>5</v>
      </c>
      <c r="J30" s="157">
        <v>2</v>
      </c>
      <c r="K30" s="158">
        <v>0.4</v>
      </c>
      <c r="L30" s="157">
        <v>19</v>
      </c>
      <c r="M30" s="157">
        <v>16</v>
      </c>
      <c r="N30" s="157">
        <v>12</v>
      </c>
      <c r="O30" s="158">
        <v>2.2999999999999998</v>
      </c>
    </row>
    <row r="31" spans="1:15" x14ac:dyDescent="0.3">
      <c r="A31" s="231" t="s">
        <v>84</v>
      </c>
      <c r="B31" s="231"/>
      <c r="C31" s="162">
        <v>350</v>
      </c>
      <c r="D31" s="155">
        <v>5.22</v>
      </c>
      <c r="E31" s="155">
        <v>5.29</v>
      </c>
      <c r="F31" s="155">
        <v>50.69</v>
      </c>
      <c r="G31" s="155">
        <v>274.83</v>
      </c>
      <c r="H31" s="155">
        <v>0.13</v>
      </c>
      <c r="I31" s="155">
        <v>35.17</v>
      </c>
      <c r="J31" s="155">
        <v>32.21</v>
      </c>
      <c r="K31" s="155">
        <v>1.52</v>
      </c>
      <c r="L31" s="155">
        <v>150.34</v>
      </c>
      <c r="M31" s="155">
        <v>119.27</v>
      </c>
      <c r="N31" s="155">
        <v>52.99</v>
      </c>
      <c r="O31" s="155">
        <v>4.38</v>
      </c>
    </row>
    <row r="32" spans="1:15" x14ac:dyDescent="0.3">
      <c r="A32" s="231" t="s">
        <v>56</v>
      </c>
      <c r="B32" s="231"/>
      <c r="C32" s="163">
        <v>1815</v>
      </c>
      <c r="D32" s="155">
        <v>59.16</v>
      </c>
      <c r="E32" s="155">
        <v>58.05</v>
      </c>
      <c r="F32" s="155">
        <v>221.65</v>
      </c>
      <c r="G32" s="155">
        <v>1662.29</v>
      </c>
      <c r="H32" s="155">
        <v>2.02</v>
      </c>
      <c r="I32" s="155">
        <v>117.94</v>
      </c>
      <c r="J32" s="155">
        <v>1165.3499999999999</v>
      </c>
      <c r="K32" s="155">
        <v>15.53</v>
      </c>
      <c r="L32" s="155">
        <v>375.68</v>
      </c>
      <c r="M32" s="155">
        <v>929.75</v>
      </c>
      <c r="N32" s="155">
        <v>355.92</v>
      </c>
      <c r="O32" s="155">
        <v>21.73</v>
      </c>
    </row>
    <row r="33" spans="1:15" x14ac:dyDescent="0.3">
      <c r="A33" s="164"/>
      <c r="B33" s="2"/>
      <c r="C33" s="2"/>
      <c r="J33" s="232"/>
      <c r="K33" s="232"/>
      <c r="L33" s="232"/>
      <c r="M33" s="232"/>
      <c r="N33" s="232"/>
      <c r="O33" s="232"/>
    </row>
    <row r="34" spans="1:15" s="7" customFormat="1" x14ac:dyDescent="0.3">
      <c r="A34" s="2"/>
      <c r="B34" s="2"/>
      <c r="C34" s="223"/>
      <c r="D34" s="223"/>
      <c r="E34" s="160"/>
      <c r="F34" s="2"/>
      <c r="G34" s="2"/>
      <c r="H34" s="223"/>
      <c r="I34" s="223"/>
      <c r="J34" s="224"/>
      <c r="K34" s="224"/>
      <c r="L34" s="224"/>
      <c r="M34" s="224"/>
      <c r="N34" s="224"/>
      <c r="O34" s="224"/>
    </row>
    <row r="35" spans="1:15" s="7" customFormat="1" x14ac:dyDescent="0.3">
      <c r="A35" s="225" t="s">
        <v>30</v>
      </c>
      <c r="B35" s="225" t="s">
        <v>31</v>
      </c>
      <c r="C35" s="225" t="s">
        <v>32</v>
      </c>
      <c r="D35" s="228" t="s">
        <v>33</v>
      </c>
      <c r="E35" s="228"/>
      <c r="F35" s="228"/>
      <c r="G35" s="225" t="s">
        <v>34</v>
      </c>
      <c r="H35" s="228" t="s">
        <v>35</v>
      </c>
      <c r="I35" s="228"/>
      <c r="J35" s="228"/>
      <c r="K35" s="228"/>
      <c r="L35" s="228" t="s">
        <v>36</v>
      </c>
      <c r="M35" s="228"/>
      <c r="N35" s="228"/>
      <c r="O35" s="228"/>
    </row>
    <row r="36" spans="1:15" s="7" customFormat="1" x14ac:dyDescent="0.3">
      <c r="A36" s="226"/>
      <c r="B36" s="227"/>
      <c r="C36" s="226"/>
      <c r="D36" s="153" t="s">
        <v>37</v>
      </c>
      <c r="E36" s="153" t="s">
        <v>38</v>
      </c>
      <c r="F36" s="153" t="s">
        <v>39</v>
      </c>
      <c r="G36" s="226"/>
      <c r="H36" s="153" t="s">
        <v>40</v>
      </c>
      <c r="I36" s="153" t="s">
        <v>41</v>
      </c>
      <c r="J36" s="153" t="s">
        <v>42</v>
      </c>
      <c r="K36" s="153" t="s">
        <v>43</v>
      </c>
      <c r="L36" s="153" t="s">
        <v>44</v>
      </c>
      <c r="M36" s="153" t="s">
        <v>45</v>
      </c>
      <c r="N36" s="153" t="s">
        <v>46</v>
      </c>
      <c r="O36" s="153" t="s">
        <v>47</v>
      </c>
    </row>
    <row r="37" spans="1:15" ht="16.5" customHeight="1" x14ac:dyDescent="0.3">
      <c r="A37" s="154">
        <v>1</v>
      </c>
      <c r="B37" s="154">
        <v>2</v>
      </c>
      <c r="C37" s="154">
        <v>3</v>
      </c>
      <c r="D37" s="154">
        <v>4</v>
      </c>
      <c r="E37" s="154">
        <v>5</v>
      </c>
      <c r="F37" s="154">
        <v>6</v>
      </c>
      <c r="G37" s="154">
        <v>7</v>
      </c>
      <c r="H37" s="154">
        <v>8</v>
      </c>
      <c r="I37" s="154">
        <v>9</v>
      </c>
      <c r="J37" s="154">
        <v>10</v>
      </c>
      <c r="K37" s="154">
        <v>11</v>
      </c>
      <c r="L37" s="154">
        <v>12</v>
      </c>
      <c r="M37" s="154">
        <v>13</v>
      </c>
      <c r="N37" s="154">
        <v>14</v>
      </c>
      <c r="O37" s="154">
        <v>15</v>
      </c>
    </row>
    <row r="38" spans="1:15" ht="16.5" customHeight="1" x14ac:dyDescent="0.3">
      <c r="A38" s="165" t="s">
        <v>27</v>
      </c>
      <c r="B38" s="229" t="s">
        <v>57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</row>
    <row r="39" spans="1:15" ht="16.5" customHeight="1" x14ac:dyDescent="0.3">
      <c r="A39" s="165" t="s">
        <v>29</v>
      </c>
      <c r="B39" s="229">
        <v>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</row>
    <row r="40" spans="1:15" x14ac:dyDescent="0.3">
      <c r="A40" s="230" t="s">
        <v>48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spans="1:15" x14ac:dyDescent="0.3">
      <c r="A41" s="155" t="s">
        <v>590</v>
      </c>
      <c r="B41" s="156" t="s">
        <v>452</v>
      </c>
      <c r="C41" s="157">
        <v>150</v>
      </c>
      <c r="D41" s="155">
        <v>14.01</v>
      </c>
      <c r="E41" s="158">
        <v>20.3</v>
      </c>
      <c r="F41" s="155">
        <v>16.48</v>
      </c>
      <c r="G41" s="155">
        <v>304.75</v>
      </c>
      <c r="H41" s="155">
        <v>0.18</v>
      </c>
      <c r="I41" s="158">
        <v>19.399999999999999</v>
      </c>
      <c r="J41" s="155">
        <v>249.91</v>
      </c>
      <c r="K41" s="155">
        <v>4.63</v>
      </c>
      <c r="L41" s="155">
        <v>63.79</v>
      </c>
      <c r="M41" s="155">
        <v>239.22</v>
      </c>
      <c r="N41" s="155">
        <v>33.82</v>
      </c>
      <c r="O41" s="155">
        <v>3.26</v>
      </c>
    </row>
    <row r="42" spans="1:15" x14ac:dyDescent="0.3">
      <c r="A42" s="155" t="s">
        <v>579</v>
      </c>
      <c r="B42" s="156" t="s">
        <v>478</v>
      </c>
      <c r="C42" s="157">
        <v>60</v>
      </c>
      <c r="D42" s="155">
        <v>0.48</v>
      </c>
      <c r="E42" s="155">
        <v>0.06</v>
      </c>
      <c r="F42" s="158">
        <v>1.5</v>
      </c>
      <c r="G42" s="158">
        <v>8.4</v>
      </c>
      <c r="H42" s="155">
        <v>0.02</v>
      </c>
      <c r="I42" s="157">
        <v>6</v>
      </c>
      <c r="J42" s="157">
        <v>6</v>
      </c>
      <c r="K42" s="155">
        <v>0.06</v>
      </c>
      <c r="L42" s="158">
        <v>10.199999999999999</v>
      </c>
      <c r="M42" s="157">
        <v>18</v>
      </c>
      <c r="N42" s="158">
        <v>8.4</v>
      </c>
      <c r="O42" s="158">
        <v>0.3</v>
      </c>
    </row>
    <row r="43" spans="1:15" x14ac:dyDescent="0.3">
      <c r="A43" s="155" t="s">
        <v>580</v>
      </c>
      <c r="B43" s="156" t="s">
        <v>65</v>
      </c>
      <c r="C43" s="157">
        <v>200</v>
      </c>
      <c r="D43" s="155">
        <v>0.25</v>
      </c>
      <c r="E43" s="155">
        <v>0.06</v>
      </c>
      <c r="F43" s="155">
        <v>11.62</v>
      </c>
      <c r="G43" s="155">
        <v>48.63</v>
      </c>
      <c r="H43" s="159"/>
      <c r="I43" s="155">
        <v>1.1499999999999999</v>
      </c>
      <c r="J43" s="155">
        <v>1.06</v>
      </c>
      <c r="K43" s="155">
        <v>7.0000000000000007E-2</v>
      </c>
      <c r="L43" s="155">
        <v>7.03</v>
      </c>
      <c r="M43" s="155">
        <v>9.36</v>
      </c>
      <c r="N43" s="155">
        <v>4.8899999999999997</v>
      </c>
      <c r="O43" s="155">
        <v>0.88</v>
      </c>
    </row>
    <row r="44" spans="1:15" x14ac:dyDescent="0.3">
      <c r="A44" s="155"/>
      <c r="B44" s="156" t="s">
        <v>132</v>
      </c>
      <c r="C44" s="157">
        <v>60</v>
      </c>
      <c r="D44" s="155">
        <v>4.74</v>
      </c>
      <c r="E44" s="158">
        <v>0.6</v>
      </c>
      <c r="F44" s="155">
        <v>28.98</v>
      </c>
      <c r="G44" s="157">
        <v>141</v>
      </c>
      <c r="H44" s="158">
        <v>0.1</v>
      </c>
      <c r="I44" s="159"/>
      <c r="J44" s="159"/>
      <c r="K44" s="155">
        <v>0.78</v>
      </c>
      <c r="L44" s="158">
        <v>13.8</v>
      </c>
      <c r="M44" s="158">
        <v>52.2</v>
      </c>
      <c r="N44" s="158">
        <v>19.8</v>
      </c>
      <c r="O44" s="158">
        <v>1.2</v>
      </c>
    </row>
    <row r="45" spans="1:15" x14ac:dyDescent="0.3">
      <c r="A45" s="157" t="s">
        <v>258</v>
      </c>
      <c r="B45" s="156" t="s">
        <v>58</v>
      </c>
      <c r="C45" s="157">
        <v>100</v>
      </c>
      <c r="D45" s="158">
        <v>0.4</v>
      </c>
      <c r="E45" s="158">
        <v>0.3</v>
      </c>
      <c r="F45" s="158">
        <v>10.3</v>
      </c>
      <c r="G45" s="157">
        <v>47</v>
      </c>
      <c r="H45" s="155">
        <v>0.02</v>
      </c>
      <c r="I45" s="157">
        <v>5</v>
      </c>
      <c r="J45" s="157">
        <v>2</v>
      </c>
      <c r="K45" s="158">
        <v>0.4</v>
      </c>
      <c r="L45" s="157">
        <v>19</v>
      </c>
      <c r="M45" s="157">
        <v>16</v>
      </c>
      <c r="N45" s="157">
        <v>12</v>
      </c>
      <c r="O45" s="158">
        <v>2.2999999999999998</v>
      </c>
    </row>
    <row r="46" spans="1:15" x14ac:dyDescent="0.3">
      <c r="A46" s="231" t="s">
        <v>52</v>
      </c>
      <c r="B46" s="231"/>
      <c r="C46" s="162">
        <v>570</v>
      </c>
      <c r="D46" s="155">
        <v>19.88</v>
      </c>
      <c r="E46" s="155">
        <v>21.32</v>
      </c>
      <c r="F46" s="155">
        <v>68.88</v>
      </c>
      <c r="G46" s="155">
        <v>549.78</v>
      </c>
      <c r="H46" s="155">
        <v>0.32</v>
      </c>
      <c r="I46" s="155">
        <v>31.55</v>
      </c>
      <c r="J46" s="155">
        <v>258.97000000000003</v>
      </c>
      <c r="K46" s="155">
        <v>5.94</v>
      </c>
      <c r="L46" s="155">
        <v>113.82</v>
      </c>
      <c r="M46" s="155">
        <v>334.78</v>
      </c>
      <c r="N46" s="155">
        <v>78.91</v>
      </c>
      <c r="O46" s="155">
        <v>7.94</v>
      </c>
    </row>
    <row r="47" spans="1:15" x14ac:dyDescent="0.3">
      <c r="A47" s="230" t="s">
        <v>13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</row>
    <row r="48" spans="1:15" x14ac:dyDescent="0.3">
      <c r="A48" s="157" t="s">
        <v>267</v>
      </c>
      <c r="B48" s="156" t="s">
        <v>191</v>
      </c>
      <c r="C48" s="157">
        <v>60</v>
      </c>
      <c r="D48" s="157">
        <v>1</v>
      </c>
      <c r="E48" s="155">
        <v>5.08</v>
      </c>
      <c r="F48" s="158">
        <v>2.2000000000000002</v>
      </c>
      <c r="G48" s="155">
        <v>59.53</v>
      </c>
      <c r="H48" s="155">
        <v>0.03</v>
      </c>
      <c r="I48" s="158">
        <v>28.1</v>
      </c>
      <c r="J48" s="155">
        <v>97.34</v>
      </c>
      <c r="K48" s="155">
        <v>2.5099999999999998</v>
      </c>
      <c r="L48" s="155">
        <v>30.48</v>
      </c>
      <c r="M48" s="155">
        <v>24.01</v>
      </c>
      <c r="N48" s="155">
        <v>13.79</v>
      </c>
      <c r="O48" s="155">
        <v>0.62</v>
      </c>
    </row>
    <row r="49" spans="1:15" ht="33" x14ac:dyDescent="0.3">
      <c r="A49" s="155" t="s">
        <v>294</v>
      </c>
      <c r="B49" s="156" t="s">
        <v>552</v>
      </c>
      <c r="C49" s="157">
        <v>215</v>
      </c>
      <c r="D49" s="158">
        <v>8.66</v>
      </c>
      <c r="E49" s="155">
        <v>7.2</v>
      </c>
      <c r="F49" s="155">
        <v>15.43</v>
      </c>
      <c r="G49" s="158">
        <v>160.5</v>
      </c>
      <c r="H49" s="158">
        <v>0.22</v>
      </c>
      <c r="I49" s="158">
        <v>9.1999999999999993</v>
      </c>
      <c r="J49" s="155">
        <v>164.60000000000002</v>
      </c>
      <c r="K49" s="155">
        <v>2.37</v>
      </c>
      <c r="L49" s="155">
        <v>26.11</v>
      </c>
      <c r="M49" s="155">
        <v>104.67</v>
      </c>
      <c r="N49" s="155">
        <v>31.490000000000002</v>
      </c>
      <c r="O49" s="155">
        <v>1.77</v>
      </c>
    </row>
    <row r="50" spans="1:15" x14ac:dyDescent="0.3">
      <c r="A50" s="155" t="s">
        <v>318</v>
      </c>
      <c r="B50" s="156" t="s">
        <v>435</v>
      </c>
      <c r="C50" s="157">
        <v>90</v>
      </c>
      <c r="D50" s="158">
        <v>19.8</v>
      </c>
      <c r="E50" s="158">
        <v>10.8</v>
      </c>
      <c r="F50" s="159"/>
      <c r="G50" s="155">
        <v>171.98</v>
      </c>
      <c r="H50" s="155">
        <v>0.09</v>
      </c>
      <c r="I50" s="159"/>
      <c r="J50" s="158">
        <v>15.4</v>
      </c>
      <c r="K50" s="155">
        <v>0.88</v>
      </c>
      <c r="L50" s="155">
        <v>9.5399999999999991</v>
      </c>
      <c r="M50" s="155">
        <v>179.49</v>
      </c>
      <c r="N50" s="155">
        <v>19.84</v>
      </c>
      <c r="O50" s="155">
        <v>0.79</v>
      </c>
    </row>
    <row r="51" spans="1:15" x14ac:dyDescent="0.3">
      <c r="A51" s="158" t="s">
        <v>287</v>
      </c>
      <c r="B51" s="156" t="s">
        <v>481</v>
      </c>
      <c r="C51" s="157">
        <v>150</v>
      </c>
      <c r="D51" s="155">
        <v>3.06</v>
      </c>
      <c r="E51" s="155">
        <v>5.55</v>
      </c>
      <c r="F51" s="155">
        <v>23.68</v>
      </c>
      <c r="G51" s="155">
        <v>157.54</v>
      </c>
      <c r="H51" s="155">
        <v>0.17</v>
      </c>
      <c r="I51" s="158">
        <v>28.6</v>
      </c>
      <c r="J51" s="155">
        <v>143.93</v>
      </c>
      <c r="K51" s="155">
        <v>2.42</v>
      </c>
      <c r="L51" s="155">
        <v>19.04</v>
      </c>
      <c r="M51" s="155">
        <v>87.12</v>
      </c>
      <c r="N51" s="158">
        <v>35.5</v>
      </c>
      <c r="O51" s="155">
        <v>1.37</v>
      </c>
    </row>
    <row r="52" spans="1:15" x14ac:dyDescent="0.3">
      <c r="A52" s="161"/>
      <c r="B52" s="156" t="s">
        <v>194</v>
      </c>
      <c r="C52" s="157">
        <v>200</v>
      </c>
      <c r="D52" s="157">
        <v>1</v>
      </c>
      <c r="E52" s="158">
        <v>0.2</v>
      </c>
      <c r="F52" s="158">
        <v>20.2</v>
      </c>
      <c r="G52" s="157">
        <v>92</v>
      </c>
      <c r="H52" s="155">
        <v>0.02</v>
      </c>
      <c r="I52" s="157">
        <v>4</v>
      </c>
      <c r="J52" s="159"/>
      <c r="K52" s="158">
        <v>0.2</v>
      </c>
      <c r="L52" s="157">
        <v>14</v>
      </c>
      <c r="M52" s="157">
        <v>14</v>
      </c>
      <c r="N52" s="157">
        <v>8</v>
      </c>
      <c r="O52" s="158">
        <v>2.8</v>
      </c>
    </row>
    <row r="53" spans="1:15" x14ac:dyDescent="0.3">
      <c r="A53" s="155"/>
      <c r="B53" s="156" t="s">
        <v>132</v>
      </c>
      <c r="C53" s="157">
        <v>20</v>
      </c>
      <c r="D53" s="155">
        <v>1.58</v>
      </c>
      <c r="E53" s="158">
        <v>0.2</v>
      </c>
      <c r="F53" s="155">
        <v>9.66</v>
      </c>
      <c r="G53" s="157">
        <v>47</v>
      </c>
      <c r="H53" s="155">
        <v>0.03</v>
      </c>
      <c r="I53" s="159"/>
      <c r="J53" s="159"/>
      <c r="K53" s="155">
        <v>0.26</v>
      </c>
      <c r="L53" s="158">
        <v>4.5999999999999996</v>
      </c>
      <c r="M53" s="158">
        <v>17.399999999999999</v>
      </c>
      <c r="N53" s="158">
        <v>6.6</v>
      </c>
      <c r="O53" s="158">
        <v>0.4</v>
      </c>
    </row>
    <row r="54" spans="1:15" x14ac:dyDescent="0.3">
      <c r="A54" s="155"/>
      <c r="B54" s="156" t="s">
        <v>186</v>
      </c>
      <c r="C54" s="157">
        <v>40</v>
      </c>
      <c r="D54" s="155">
        <v>2.64</v>
      </c>
      <c r="E54" s="155">
        <v>0.48</v>
      </c>
      <c r="F54" s="155">
        <v>15.86</v>
      </c>
      <c r="G54" s="158">
        <v>79.2</v>
      </c>
      <c r="H54" s="155">
        <v>7.0000000000000007E-2</v>
      </c>
      <c r="I54" s="159"/>
      <c r="J54" s="159"/>
      <c r="K54" s="155">
        <v>0.56000000000000005</v>
      </c>
      <c r="L54" s="158">
        <v>11.6</v>
      </c>
      <c r="M54" s="157">
        <v>60</v>
      </c>
      <c r="N54" s="158">
        <v>18.8</v>
      </c>
      <c r="O54" s="155">
        <v>1.56</v>
      </c>
    </row>
    <row r="55" spans="1:15" x14ac:dyDescent="0.3">
      <c r="A55" s="157" t="s">
        <v>258</v>
      </c>
      <c r="B55" s="156" t="s">
        <v>51</v>
      </c>
      <c r="C55" s="157">
        <v>100</v>
      </c>
      <c r="D55" s="158">
        <v>0.4</v>
      </c>
      <c r="E55" s="158">
        <v>0.4</v>
      </c>
      <c r="F55" s="158">
        <v>9.8000000000000007</v>
      </c>
      <c r="G55" s="157">
        <v>47</v>
      </c>
      <c r="H55" s="155">
        <v>0.03</v>
      </c>
      <c r="I55" s="157">
        <v>10</v>
      </c>
      <c r="J55" s="157">
        <v>5</v>
      </c>
      <c r="K55" s="158">
        <v>0.2</v>
      </c>
      <c r="L55" s="157">
        <v>16</v>
      </c>
      <c r="M55" s="157">
        <v>11</v>
      </c>
      <c r="N55" s="157">
        <v>9</v>
      </c>
      <c r="O55" s="158">
        <v>2.2000000000000002</v>
      </c>
    </row>
    <row r="56" spans="1:15" x14ac:dyDescent="0.3">
      <c r="A56" s="231" t="s">
        <v>55</v>
      </c>
      <c r="B56" s="231"/>
      <c r="C56" s="162">
        <v>875</v>
      </c>
      <c r="D56" s="155">
        <v>38.14</v>
      </c>
      <c r="E56" s="155">
        <v>29.91</v>
      </c>
      <c r="F56" s="155">
        <v>96.83</v>
      </c>
      <c r="G56" s="155">
        <v>814.75</v>
      </c>
      <c r="H56" s="155">
        <v>0.66</v>
      </c>
      <c r="I56" s="158">
        <v>79.900000000000006</v>
      </c>
      <c r="J56" s="155">
        <v>426.27</v>
      </c>
      <c r="K56" s="158">
        <v>9.4</v>
      </c>
      <c r="L56" s="155">
        <v>131.37</v>
      </c>
      <c r="M56" s="155">
        <v>497.69</v>
      </c>
      <c r="N56" s="155">
        <v>143.02000000000001</v>
      </c>
      <c r="O56" s="155">
        <v>11.51</v>
      </c>
    </row>
    <row r="57" spans="1:15" x14ac:dyDescent="0.3">
      <c r="A57" s="230" t="s">
        <v>14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</row>
    <row r="58" spans="1:15" x14ac:dyDescent="0.3">
      <c r="A58" s="157" t="s">
        <v>598</v>
      </c>
      <c r="B58" s="156" t="s">
        <v>553</v>
      </c>
      <c r="C58" s="157">
        <v>50</v>
      </c>
      <c r="D58" s="155">
        <v>4.17</v>
      </c>
      <c r="E58" s="158">
        <v>4.9000000000000004</v>
      </c>
      <c r="F58" s="155">
        <v>27.72</v>
      </c>
      <c r="G58" s="158">
        <v>171.5</v>
      </c>
      <c r="H58" s="158">
        <v>0.1</v>
      </c>
      <c r="I58" s="159"/>
      <c r="J58" s="155">
        <v>0.09</v>
      </c>
      <c r="K58" s="155">
        <v>1.88</v>
      </c>
      <c r="L58" s="158">
        <v>51.5</v>
      </c>
      <c r="M58" s="155">
        <v>53.41</v>
      </c>
      <c r="N58" s="158">
        <v>21.9</v>
      </c>
      <c r="O58" s="155">
        <v>0.92</v>
      </c>
    </row>
    <row r="59" spans="1:15" x14ac:dyDescent="0.3">
      <c r="A59" s="157" t="s">
        <v>257</v>
      </c>
      <c r="B59" s="156" t="s">
        <v>11</v>
      </c>
      <c r="C59" s="157">
        <v>200</v>
      </c>
      <c r="D59" s="155">
        <v>0.26</v>
      </c>
      <c r="E59" s="155">
        <v>0.03</v>
      </c>
      <c r="F59" s="155">
        <v>11.26</v>
      </c>
      <c r="G59" s="155">
        <v>47.79</v>
      </c>
      <c r="H59" s="159"/>
      <c r="I59" s="158">
        <v>2.9</v>
      </c>
      <c r="J59" s="158">
        <v>0.5</v>
      </c>
      <c r="K59" s="155">
        <v>0.01</v>
      </c>
      <c r="L59" s="155">
        <v>8.08</v>
      </c>
      <c r="M59" s="155">
        <v>9.7799999999999994</v>
      </c>
      <c r="N59" s="155">
        <v>5.24</v>
      </c>
      <c r="O59" s="158">
        <v>0.9</v>
      </c>
    </row>
    <row r="60" spans="1:15" x14ac:dyDescent="0.3">
      <c r="A60" s="155" t="s">
        <v>258</v>
      </c>
      <c r="B60" s="156" t="s">
        <v>140</v>
      </c>
      <c r="C60" s="157">
        <v>100</v>
      </c>
      <c r="D60" s="158">
        <v>0.8</v>
      </c>
      <c r="E60" s="158">
        <v>0.4</v>
      </c>
      <c r="F60" s="158">
        <v>8.1</v>
      </c>
      <c r="G60" s="157">
        <v>47</v>
      </c>
      <c r="H60" s="155">
        <v>0.02</v>
      </c>
      <c r="I60" s="157">
        <v>180</v>
      </c>
      <c r="J60" s="157">
        <v>15</v>
      </c>
      <c r="K60" s="158">
        <v>0.3</v>
      </c>
      <c r="L60" s="157">
        <v>40</v>
      </c>
      <c r="M60" s="157">
        <v>34</v>
      </c>
      <c r="N60" s="157">
        <v>25</v>
      </c>
      <c r="O60" s="158">
        <v>0.8</v>
      </c>
    </row>
    <row r="61" spans="1:15" x14ac:dyDescent="0.3">
      <c r="A61" s="231" t="s">
        <v>84</v>
      </c>
      <c r="B61" s="231"/>
      <c r="C61" s="162">
        <v>350</v>
      </c>
      <c r="D61" s="155">
        <v>5.23</v>
      </c>
      <c r="E61" s="155">
        <v>5.33</v>
      </c>
      <c r="F61" s="155">
        <v>47.08</v>
      </c>
      <c r="G61" s="155">
        <v>266.29000000000002</v>
      </c>
      <c r="H61" s="155">
        <v>0.12</v>
      </c>
      <c r="I61" s="158">
        <v>182.9</v>
      </c>
      <c r="J61" s="155">
        <v>15.59</v>
      </c>
      <c r="K61" s="155">
        <v>2.19</v>
      </c>
      <c r="L61" s="155">
        <v>99.58</v>
      </c>
      <c r="M61" s="155">
        <v>97.19</v>
      </c>
      <c r="N61" s="155">
        <v>52.14</v>
      </c>
      <c r="O61" s="155">
        <v>2.62</v>
      </c>
    </row>
    <row r="62" spans="1:15" x14ac:dyDescent="0.3">
      <c r="A62" s="231" t="s">
        <v>56</v>
      </c>
      <c r="B62" s="231"/>
      <c r="C62" s="163">
        <v>1795</v>
      </c>
      <c r="D62" s="155">
        <v>63.25</v>
      </c>
      <c r="E62" s="155">
        <v>56.56</v>
      </c>
      <c r="F62" s="155">
        <v>212.79</v>
      </c>
      <c r="G62" s="155">
        <v>1630.82</v>
      </c>
      <c r="H62" s="158">
        <v>1.1000000000000001</v>
      </c>
      <c r="I62" s="155">
        <v>294.35000000000002</v>
      </c>
      <c r="J62" s="155">
        <v>700.83</v>
      </c>
      <c r="K62" s="155">
        <v>17.53</v>
      </c>
      <c r="L62" s="155">
        <v>344.77</v>
      </c>
      <c r="M62" s="155">
        <v>929.66</v>
      </c>
      <c r="N62" s="155">
        <v>274.07</v>
      </c>
      <c r="O62" s="155">
        <v>22.07</v>
      </c>
    </row>
    <row r="63" spans="1:15" s="7" customFormat="1" x14ac:dyDescent="0.3">
      <c r="A63" s="164"/>
      <c r="B63" s="2"/>
      <c r="C63" s="2"/>
      <c r="D63" s="2"/>
      <c r="E63" s="2"/>
      <c r="F63" s="2"/>
      <c r="G63" s="2"/>
      <c r="H63" s="2"/>
      <c r="I63" s="2"/>
      <c r="J63" s="232"/>
      <c r="K63" s="232"/>
      <c r="L63" s="232"/>
      <c r="M63" s="232"/>
      <c r="N63" s="232"/>
      <c r="O63" s="232"/>
    </row>
    <row r="64" spans="1:15" s="7" customFormat="1" x14ac:dyDescent="0.3">
      <c r="A64" s="2"/>
      <c r="B64" s="2"/>
      <c r="C64" s="223"/>
      <c r="D64" s="223"/>
      <c r="E64" s="160"/>
      <c r="F64" s="2"/>
      <c r="G64" s="2"/>
      <c r="H64" s="223"/>
      <c r="I64" s="223"/>
      <c r="J64" s="224"/>
      <c r="K64" s="224"/>
      <c r="L64" s="224"/>
      <c r="M64" s="224"/>
      <c r="N64" s="224"/>
      <c r="O64" s="224"/>
    </row>
    <row r="65" spans="1:15" s="7" customFormat="1" x14ac:dyDescent="0.3">
      <c r="A65" s="225" t="s">
        <v>30</v>
      </c>
      <c r="B65" s="225" t="s">
        <v>31</v>
      </c>
      <c r="C65" s="225" t="s">
        <v>32</v>
      </c>
      <c r="D65" s="228" t="s">
        <v>33</v>
      </c>
      <c r="E65" s="228"/>
      <c r="F65" s="228"/>
      <c r="G65" s="225" t="s">
        <v>34</v>
      </c>
      <c r="H65" s="228" t="s">
        <v>35</v>
      </c>
      <c r="I65" s="228"/>
      <c r="J65" s="228"/>
      <c r="K65" s="228"/>
      <c r="L65" s="228" t="s">
        <v>36</v>
      </c>
      <c r="M65" s="228"/>
      <c r="N65" s="228"/>
      <c r="O65" s="228"/>
    </row>
    <row r="66" spans="1:15" ht="16.5" customHeight="1" x14ac:dyDescent="0.3">
      <c r="A66" s="226"/>
      <c r="B66" s="227"/>
      <c r="C66" s="226"/>
      <c r="D66" s="153" t="s">
        <v>37</v>
      </c>
      <c r="E66" s="153" t="s">
        <v>38</v>
      </c>
      <c r="F66" s="153" t="s">
        <v>39</v>
      </c>
      <c r="G66" s="226"/>
      <c r="H66" s="153" t="s">
        <v>40</v>
      </c>
      <c r="I66" s="153" t="s">
        <v>41</v>
      </c>
      <c r="J66" s="153" t="s">
        <v>42</v>
      </c>
      <c r="K66" s="153" t="s">
        <v>43</v>
      </c>
      <c r="L66" s="153" t="s">
        <v>44</v>
      </c>
      <c r="M66" s="153" t="s">
        <v>45</v>
      </c>
      <c r="N66" s="153" t="s">
        <v>46</v>
      </c>
      <c r="O66" s="153" t="s">
        <v>47</v>
      </c>
    </row>
    <row r="67" spans="1:15" x14ac:dyDescent="0.3">
      <c r="A67" s="154">
        <v>1</v>
      </c>
      <c r="B67" s="154">
        <v>2</v>
      </c>
      <c r="C67" s="154">
        <v>3</v>
      </c>
      <c r="D67" s="154">
        <v>4</v>
      </c>
      <c r="E67" s="154">
        <v>5</v>
      </c>
      <c r="F67" s="154">
        <v>6</v>
      </c>
      <c r="G67" s="154">
        <v>7</v>
      </c>
      <c r="H67" s="154">
        <v>8</v>
      </c>
      <c r="I67" s="154">
        <v>9</v>
      </c>
      <c r="J67" s="154">
        <v>10</v>
      </c>
      <c r="K67" s="154">
        <v>11</v>
      </c>
      <c r="L67" s="154">
        <v>12</v>
      </c>
      <c r="M67" s="154">
        <v>13</v>
      </c>
      <c r="N67" s="154">
        <v>14</v>
      </c>
      <c r="O67" s="154">
        <v>15</v>
      </c>
    </row>
    <row r="68" spans="1:15" x14ac:dyDescent="0.3">
      <c r="A68" s="165" t="s">
        <v>27</v>
      </c>
      <c r="B68" s="229" t="s">
        <v>59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1:15" x14ac:dyDescent="0.3">
      <c r="A69" s="165" t="s">
        <v>29</v>
      </c>
      <c r="B69" s="229">
        <v>1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1:15" x14ac:dyDescent="0.3">
      <c r="A70" s="230" t="s">
        <v>48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</row>
    <row r="71" spans="1:15" x14ac:dyDescent="0.3">
      <c r="A71" s="155" t="s">
        <v>271</v>
      </c>
      <c r="B71" s="156" t="s">
        <v>554</v>
      </c>
      <c r="C71" s="157">
        <v>120</v>
      </c>
      <c r="D71" s="155">
        <v>15.25</v>
      </c>
      <c r="E71" s="155">
        <v>13.8</v>
      </c>
      <c r="F71" s="155">
        <v>15.27</v>
      </c>
      <c r="G71" s="155">
        <v>247.29000000000002</v>
      </c>
      <c r="H71" s="155">
        <v>0.34</v>
      </c>
      <c r="I71" s="155">
        <v>6.1899999999999995</v>
      </c>
      <c r="J71" s="158">
        <v>318.7</v>
      </c>
      <c r="K71" s="155">
        <v>4.4800000000000004</v>
      </c>
      <c r="L71" s="155">
        <v>37.630000000000003</v>
      </c>
      <c r="M71" s="155">
        <v>181.52999999999997</v>
      </c>
      <c r="N71" s="155">
        <v>42.36</v>
      </c>
      <c r="O71" s="155">
        <v>1.5299999999999998</v>
      </c>
    </row>
    <row r="72" spans="1:15" x14ac:dyDescent="0.3">
      <c r="A72" s="158" t="s">
        <v>287</v>
      </c>
      <c r="B72" s="156" t="s">
        <v>197</v>
      </c>
      <c r="C72" s="157">
        <v>150</v>
      </c>
      <c r="D72" s="158">
        <v>3.1</v>
      </c>
      <c r="E72" s="155">
        <v>5.62</v>
      </c>
      <c r="F72" s="155">
        <v>25.27</v>
      </c>
      <c r="G72" s="158">
        <v>164.3</v>
      </c>
      <c r="H72" s="155">
        <v>0.19</v>
      </c>
      <c r="I72" s="157">
        <v>31</v>
      </c>
      <c r="J72" s="155">
        <v>4.6500000000000004</v>
      </c>
      <c r="K72" s="155">
        <v>2.36</v>
      </c>
      <c r="L72" s="158">
        <v>16.600000000000001</v>
      </c>
      <c r="M72" s="155">
        <v>90.23</v>
      </c>
      <c r="N72" s="155">
        <v>35.72</v>
      </c>
      <c r="O72" s="158">
        <v>1.4</v>
      </c>
    </row>
    <row r="73" spans="1:15" x14ac:dyDescent="0.3">
      <c r="A73" s="155" t="s">
        <v>581</v>
      </c>
      <c r="B73" s="156" t="s">
        <v>60</v>
      </c>
      <c r="C73" s="157">
        <v>200</v>
      </c>
      <c r="D73" s="158">
        <v>0.3</v>
      </c>
      <c r="E73" s="155">
        <v>0.06</v>
      </c>
      <c r="F73" s="158">
        <v>12.5</v>
      </c>
      <c r="G73" s="155">
        <v>53.93</v>
      </c>
      <c r="H73" s="159"/>
      <c r="I73" s="158">
        <v>30.1</v>
      </c>
      <c r="J73" s="155">
        <v>25.01</v>
      </c>
      <c r="K73" s="155">
        <v>0.11</v>
      </c>
      <c r="L73" s="155">
        <v>7.08</v>
      </c>
      <c r="M73" s="155">
        <v>8.75</v>
      </c>
      <c r="N73" s="155">
        <v>4.91</v>
      </c>
      <c r="O73" s="155">
        <v>0.94</v>
      </c>
    </row>
    <row r="74" spans="1:15" x14ac:dyDescent="0.3">
      <c r="A74" s="159"/>
      <c r="B74" s="156" t="s">
        <v>132</v>
      </c>
      <c r="C74" s="157">
        <v>30</v>
      </c>
      <c r="D74" s="155">
        <v>2.37</v>
      </c>
      <c r="E74" s="158">
        <v>0.3</v>
      </c>
      <c r="F74" s="155">
        <v>14.49</v>
      </c>
      <c r="G74" s="158">
        <v>70.5</v>
      </c>
      <c r="H74" s="155">
        <v>0.05</v>
      </c>
      <c r="I74" s="159"/>
      <c r="J74" s="159"/>
      <c r="K74" s="155">
        <v>0.39</v>
      </c>
      <c r="L74" s="158">
        <v>6.9</v>
      </c>
      <c r="M74" s="158">
        <v>26.1</v>
      </c>
      <c r="N74" s="158">
        <v>9.9</v>
      </c>
      <c r="O74" s="158">
        <v>0.6</v>
      </c>
    </row>
    <row r="75" spans="1:15" x14ac:dyDescent="0.3">
      <c r="A75" s="157" t="s">
        <v>258</v>
      </c>
      <c r="B75" s="156" t="s">
        <v>51</v>
      </c>
      <c r="C75" s="157">
        <v>100</v>
      </c>
      <c r="D75" s="158">
        <v>0.4</v>
      </c>
      <c r="E75" s="158">
        <v>0.4</v>
      </c>
      <c r="F75" s="158">
        <v>9.8000000000000007</v>
      </c>
      <c r="G75" s="157">
        <v>47</v>
      </c>
      <c r="H75" s="155">
        <v>0.03</v>
      </c>
      <c r="I75" s="157">
        <v>10</v>
      </c>
      <c r="J75" s="157">
        <v>5</v>
      </c>
      <c r="K75" s="158">
        <v>0.2</v>
      </c>
      <c r="L75" s="157">
        <v>16</v>
      </c>
      <c r="M75" s="157">
        <v>11</v>
      </c>
      <c r="N75" s="157">
        <v>9</v>
      </c>
      <c r="O75" s="158">
        <v>2.2000000000000002</v>
      </c>
    </row>
    <row r="76" spans="1:15" x14ac:dyDescent="0.3">
      <c r="A76" s="231" t="s">
        <v>52</v>
      </c>
      <c r="B76" s="231"/>
      <c r="C76" s="162">
        <v>600</v>
      </c>
      <c r="D76" s="155">
        <v>21.42</v>
      </c>
      <c r="E76" s="155">
        <v>20.18</v>
      </c>
      <c r="F76" s="155">
        <v>77.33</v>
      </c>
      <c r="G76" s="155">
        <v>583.02</v>
      </c>
      <c r="H76" s="155">
        <v>0.61</v>
      </c>
      <c r="I76" s="155">
        <v>77.290000000000006</v>
      </c>
      <c r="J76" s="155">
        <v>353.36</v>
      </c>
      <c r="K76" s="155">
        <v>7.54</v>
      </c>
      <c r="L76" s="155">
        <v>84.21</v>
      </c>
      <c r="M76" s="155">
        <v>317.61</v>
      </c>
      <c r="N76" s="155">
        <v>101.89</v>
      </c>
      <c r="O76" s="155">
        <v>6.67</v>
      </c>
    </row>
    <row r="77" spans="1:15" x14ac:dyDescent="0.3">
      <c r="A77" s="230" t="s">
        <v>13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</row>
    <row r="78" spans="1:15" x14ac:dyDescent="0.3">
      <c r="A78" s="157" t="s">
        <v>274</v>
      </c>
      <c r="B78" s="156" t="s">
        <v>218</v>
      </c>
      <c r="C78" s="157">
        <v>60</v>
      </c>
      <c r="D78" s="155">
        <v>0.85</v>
      </c>
      <c r="E78" s="155">
        <v>2.19</v>
      </c>
      <c r="F78" s="158">
        <v>2.8</v>
      </c>
      <c r="G78" s="158">
        <v>34.5</v>
      </c>
      <c r="H78" s="155">
        <v>0.02</v>
      </c>
      <c r="I78" s="155">
        <v>15.82</v>
      </c>
      <c r="J78" s="155">
        <v>20.74</v>
      </c>
      <c r="K78" s="155">
        <v>1.02</v>
      </c>
      <c r="L78" s="158">
        <v>17.100000000000001</v>
      </c>
      <c r="M78" s="155">
        <v>18.420000000000002</v>
      </c>
      <c r="N78" s="155">
        <v>9.44</v>
      </c>
      <c r="O78" s="155">
        <v>0.36</v>
      </c>
    </row>
    <row r="79" spans="1:15" ht="33" x14ac:dyDescent="0.3">
      <c r="A79" s="155" t="s">
        <v>275</v>
      </c>
      <c r="B79" s="156" t="s">
        <v>555</v>
      </c>
      <c r="C79" s="157">
        <v>215</v>
      </c>
      <c r="D79" s="155">
        <v>5.41</v>
      </c>
      <c r="E79" s="155">
        <v>5.91</v>
      </c>
      <c r="F79" s="155">
        <v>9.9499999999999993</v>
      </c>
      <c r="G79" s="155">
        <v>114.11999999999999</v>
      </c>
      <c r="H79" s="155">
        <v>0.06</v>
      </c>
      <c r="I79" s="155">
        <v>16.149999999999999</v>
      </c>
      <c r="J79" s="158">
        <v>164.68</v>
      </c>
      <c r="K79" s="158">
        <v>1.9</v>
      </c>
      <c r="L79" s="155">
        <v>29.29</v>
      </c>
      <c r="M79" s="155">
        <v>75.25</v>
      </c>
      <c r="N79" s="155">
        <v>22.96</v>
      </c>
      <c r="O79" s="155">
        <v>1.05</v>
      </c>
    </row>
    <row r="80" spans="1:15" x14ac:dyDescent="0.3">
      <c r="A80" s="157" t="s">
        <v>320</v>
      </c>
      <c r="B80" s="156" t="s">
        <v>486</v>
      </c>
      <c r="C80" s="157">
        <v>240</v>
      </c>
      <c r="D80" s="155">
        <v>18.11</v>
      </c>
      <c r="E80" s="155">
        <v>24.97</v>
      </c>
      <c r="F80" s="155">
        <v>41.06</v>
      </c>
      <c r="G80" s="155">
        <v>461.98</v>
      </c>
      <c r="H80" s="155">
        <v>0.57999999999999996</v>
      </c>
      <c r="I80" s="155">
        <v>3.75</v>
      </c>
      <c r="J80" s="157">
        <v>700</v>
      </c>
      <c r="K80" s="155">
        <v>2.97</v>
      </c>
      <c r="L80" s="155">
        <v>27.54</v>
      </c>
      <c r="M80" s="155">
        <v>265.26</v>
      </c>
      <c r="N80" s="155">
        <v>64.45</v>
      </c>
      <c r="O80" s="155">
        <v>2.76</v>
      </c>
    </row>
    <row r="81" spans="1:15" x14ac:dyDescent="0.3">
      <c r="A81" s="157" t="s">
        <v>277</v>
      </c>
      <c r="B81" s="156" t="s">
        <v>61</v>
      </c>
      <c r="C81" s="157">
        <v>200</v>
      </c>
      <c r="D81" s="158">
        <v>0.2</v>
      </c>
      <c r="E81" s="155">
        <v>0.08</v>
      </c>
      <c r="F81" s="155">
        <v>12.44</v>
      </c>
      <c r="G81" s="155">
        <v>52.69</v>
      </c>
      <c r="H81" s="155">
        <v>0.01</v>
      </c>
      <c r="I81" s="157">
        <v>40</v>
      </c>
      <c r="J81" s="158">
        <v>3.4</v>
      </c>
      <c r="K81" s="155">
        <v>0.14000000000000001</v>
      </c>
      <c r="L81" s="155">
        <v>7.53</v>
      </c>
      <c r="M81" s="158">
        <v>6.6</v>
      </c>
      <c r="N81" s="158">
        <v>6.2</v>
      </c>
      <c r="O81" s="155">
        <v>0.28999999999999998</v>
      </c>
    </row>
    <row r="82" spans="1:15" x14ac:dyDescent="0.3">
      <c r="A82" s="155"/>
      <c r="B82" s="156" t="s">
        <v>132</v>
      </c>
      <c r="C82" s="157">
        <v>20</v>
      </c>
      <c r="D82" s="155">
        <v>1.58</v>
      </c>
      <c r="E82" s="158">
        <v>0.2</v>
      </c>
      <c r="F82" s="155">
        <v>9.66</v>
      </c>
      <c r="G82" s="157">
        <v>47</v>
      </c>
      <c r="H82" s="155">
        <v>0.03</v>
      </c>
      <c r="I82" s="159"/>
      <c r="J82" s="159"/>
      <c r="K82" s="155">
        <v>0.26</v>
      </c>
      <c r="L82" s="158">
        <v>4.5999999999999996</v>
      </c>
      <c r="M82" s="158">
        <v>17.399999999999999</v>
      </c>
      <c r="N82" s="158">
        <v>6.6</v>
      </c>
      <c r="O82" s="158">
        <v>0.4</v>
      </c>
    </row>
    <row r="83" spans="1:15" x14ac:dyDescent="0.3">
      <c r="A83" s="155"/>
      <c r="B83" s="156" t="s">
        <v>186</v>
      </c>
      <c r="C83" s="157">
        <v>50</v>
      </c>
      <c r="D83" s="158">
        <v>3.3</v>
      </c>
      <c r="E83" s="158">
        <v>0.6</v>
      </c>
      <c r="F83" s="155">
        <v>19.82</v>
      </c>
      <c r="G83" s="157">
        <v>99</v>
      </c>
      <c r="H83" s="155">
        <v>0.09</v>
      </c>
      <c r="I83" s="159"/>
      <c r="J83" s="159"/>
      <c r="K83" s="158">
        <v>0.7</v>
      </c>
      <c r="L83" s="158">
        <v>14.5</v>
      </c>
      <c r="M83" s="157">
        <v>75</v>
      </c>
      <c r="N83" s="158">
        <v>23.5</v>
      </c>
      <c r="O83" s="155">
        <v>1.95</v>
      </c>
    </row>
    <row r="84" spans="1:15" x14ac:dyDescent="0.3">
      <c r="A84" s="157" t="s">
        <v>258</v>
      </c>
      <c r="B84" s="156" t="s">
        <v>58</v>
      </c>
      <c r="C84" s="157">
        <v>100</v>
      </c>
      <c r="D84" s="158">
        <v>0.4</v>
      </c>
      <c r="E84" s="158">
        <v>0.3</v>
      </c>
      <c r="F84" s="158">
        <v>10.3</v>
      </c>
      <c r="G84" s="157">
        <v>47</v>
      </c>
      <c r="H84" s="155">
        <v>0.02</v>
      </c>
      <c r="I84" s="157">
        <v>5</v>
      </c>
      <c r="J84" s="157">
        <v>2</v>
      </c>
      <c r="K84" s="158">
        <v>0.4</v>
      </c>
      <c r="L84" s="157">
        <v>19</v>
      </c>
      <c r="M84" s="157">
        <v>16</v>
      </c>
      <c r="N84" s="157">
        <v>12</v>
      </c>
      <c r="O84" s="158">
        <v>2.2999999999999998</v>
      </c>
    </row>
    <row r="85" spans="1:15" x14ac:dyDescent="0.3">
      <c r="A85" s="231" t="s">
        <v>55</v>
      </c>
      <c r="B85" s="231"/>
      <c r="C85" s="162">
        <v>885</v>
      </c>
      <c r="D85" s="155">
        <v>29.85</v>
      </c>
      <c r="E85" s="155">
        <v>34.25</v>
      </c>
      <c r="F85" s="155">
        <v>106.03</v>
      </c>
      <c r="G85" s="155">
        <v>856.29</v>
      </c>
      <c r="H85" s="155">
        <v>0.81</v>
      </c>
      <c r="I85" s="155">
        <v>80.72</v>
      </c>
      <c r="J85" s="155">
        <v>890.82</v>
      </c>
      <c r="K85" s="155">
        <v>7.39</v>
      </c>
      <c r="L85" s="155">
        <v>119.56</v>
      </c>
      <c r="M85" s="155">
        <v>473.93</v>
      </c>
      <c r="N85" s="155">
        <v>145.15</v>
      </c>
      <c r="O85" s="155">
        <v>9.11</v>
      </c>
    </row>
    <row r="86" spans="1:15" x14ac:dyDescent="0.3">
      <c r="A86" s="230" t="s">
        <v>14</v>
      </c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1:15" x14ac:dyDescent="0.3">
      <c r="A87" s="157" t="s">
        <v>598</v>
      </c>
      <c r="B87" s="156" t="s">
        <v>551</v>
      </c>
      <c r="C87" s="157">
        <v>50</v>
      </c>
      <c r="D87" s="155">
        <v>4.5199999999999996</v>
      </c>
      <c r="E87" s="155">
        <v>4.93</v>
      </c>
      <c r="F87" s="155">
        <v>27.89</v>
      </c>
      <c r="G87" s="158">
        <v>173.9</v>
      </c>
      <c r="H87" s="155">
        <v>0.11</v>
      </c>
      <c r="I87" s="155">
        <v>7.0000000000000007E-2</v>
      </c>
      <c r="J87" s="158">
        <v>5.2</v>
      </c>
      <c r="K87" s="155">
        <v>1.01</v>
      </c>
      <c r="L87" s="155">
        <v>124.26</v>
      </c>
      <c r="M87" s="155">
        <v>94.52</v>
      </c>
      <c r="N87" s="155">
        <v>36.08</v>
      </c>
      <c r="O87" s="155">
        <v>1.1399999999999999</v>
      </c>
    </row>
    <row r="88" spans="1:15" x14ac:dyDescent="0.3">
      <c r="A88" s="157" t="s">
        <v>273</v>
      </c>
      <c r="B88" s="156" t="s">
        <v>487</v>
      </c>
      <c r="C88" s="157">
        <v>200</v>
      </c>
      <c r="D88" s="158">
        <v>0.2</v>
      </c>
      <c r="E88" s="155">
        <v>0.02</v>
      </c>
      <c r="F88" s="155">
        <v>11.05</v>
      </c>
      <c r="G88" s="155">
        <v>45.41</v>
      </c>
      <c r="H88" s="159"/>
      <c r="I88" s="158">
        <v>0.1</v>
      </c>
      <c r="J88" s="158">
        <v>0.5</v>
      </c>
      <c r="K88" s="159"/>
      <c r="L88" s="155">
        <v>5.28</v>
      </c>
      <c r="M88" s="155">
        <v>8.24</v>
      </c>
      <c r="N88" s="158">
        <v>4.4000000000000004</v>
      </c>
      <c r="O88" s="155">
        <v>0.85</v>
      </c>
    </row>
    <row r="89" spans="1:15" x14ac:dyDescent="0.3">
      <c r="A89" s="155" t="s">
        <v>258</v>
      </c>
      <c r="B89" s="156" t="s">
        <v>67</v>
      </c>
      <c r="C89" s="157">
        <v>100</v>
      </c>
      <c r="D89" s="158">
        <v>0.6</v>
      </c>
      <c r="E89" s="158">
        <v>0.6</v>
      </c>
      <c r="F89" s="158">
        <v>15.4</v>
      </c>
      <c r="G89" s="157">
        <v>72</v>
      </c>
      <c r="H89" s="155">
        <v>0.05</v>
      </c>
      <c r="I89" s="157">
        <v>6</v>
      </c>
      <c r="J89" s="157">
        <v>5</v>
      </c>
      <c r="K89" s="158">
        <v>0.4</v>
      </c>
      <c r="L89" s="157">
        <v>30</v>
      </c>
      <c r="M89" s="157">
        <v>22</v>
      </c>
      <c r="N89" s="157">
        <v>17</v>
      </c>
      <c r="O89" s="158">
        <v>0.6</v>
      </c>
    </row>
    <row r="90" spans="1:15" x14ac:dyDescent="0.3">
      <c r="A90" s="231" t="s">
        <v>84</v>
      </c>
      <c r="B90" s="231"/>
      <c r="C90" s="162">
        <v>350</v>
      </c>
      <c r="D90" s="155">
        <v>5.32</v>
      </c>
      <c r="E90" s="155">
        <v>5.55</v>
      </c>
      <c r="F90" s="155">
        <v>54.34</v>
      </c>
      <c r="G90" s="155">
        <v>291.31</v>
      </c>
      <c r="H90" s="155">
        <v>0.16</v>
      </c>
      <c r="I90" s="155">
        <v>6.17</v>
      </c>
      <c r="J90" s="158">
        <v>10.7</v>
      </c>
      <c r="K90" s="155">
        <v>1.41</v>
      </c>
      <c r="L90" s="155">
        <v>159.54</v>
      </c>
      <c r="M90" s="155">
        <v>124.76</v>
      </c>
      <c r="N90" s="155">
        <v>57.48</v>
      </c>
      <c r="O90" s="155">
        <v>2.59</v>
      </c>
    </row>
    <row r="91" spans="1:15" x14ac:dyDescent="0.3">
      <c r="A91" s="231" t="s">
        <v>56</v>
      </c>
      <c r="B91" s="231"/>
      <c r="C91" s="163">
        <v>1835</v>
      </c>
      <c r="D91" s="155">
        <v>56.59</v>
      </c>
      <c r="E91" s="155">
        <v>59.98</v>
      </c>
      <c r="F91" s="155">
        <v>237.7</v>
      </c>
      <c r="G91" s="155">
        <v>1730.62</v>
      </c>
      <c r="H91" s="155">
        <v>1.58</v>
      </c>
      <c r="I91" s="155">
        <v>164.18</v>
      </c>
      <c r="J91" s="155">
        <v>1254.8800000000001</v>
      </c>
      <c r="K91" s="155">
        <v>16.34</v>
      </c>
      <c r="L91" s="155">
        <v>363.31</v>
      </c>
      <c r="M91" s="158">
        <v>916.3</v>
      </c>
      <c r="N91" s="155">
        <v>304.52</v>
      </c>
      <c r="O91" s="155">
        <v>18.37</v>
      </c>
    </row>
    <row r="92" spans="1:15" s="7" customFormat="1" x14ac:dyDescent="0.3">
      <c r="A92" s="164"/>
      <c r="B92" s="2"/>
      <c r="C92" s="2"/>
      <c r="D92" s="2"/>
      <c r="E92" s="2"/>
      <c r="F92" s="2"/>
      <c r="G92" s="2"/>
      <c r="H92" s="2"/>
      <c r="I92" s="2"/>
      <c r="J92" s="232"/>
      <c r="K92" s="232"/>
      <c r="L92" s="232"/>
      <c r="M92" s="232"/>
      <c r="N92" s="232"/>
      <c r="O92" s="232"/>
    </row>
    <row r="93" spans="1:15" s="7" customFormat="1" x14ac:dyDescent="0.3">
      <c r="A93" s="2"/>
      <c r="B93" s="2"/>
      <c r="C93" s="223"/>
      <c r="D93" s="223"/>
      <c r="E93" s="160"/>
      <c r="F93" s="2"/>
      <c r="G93" s="2"/>
      <c r="H93" s="223"/>
      <c r="I93" s="223"/>
      <c r="J93" s="224"/>
      <c r="K93" s="224"/>
      <c r="L93" s="224"/>
      <c r="M93" s="224"/>
      <c r="N93" s="224"/>
      <c r="O93" s="224"/>
    </row>
    <row r="94" spans="1:15" s="7" customFormat="1" x14ac:dyDescent="0.3">
      <c r="A94" s="225" t="s">
        <v>30</v>
      </c>
      <c r="B94" s="225" t="s">
        <v>31</v>
      </c>
      <c r="C94" s="225" t="s">
        <v>32</v>
      </c>
      <c r="D94" s="228" t="s">
        <v>33</v>
      </c>
      <c r="E94" s="228"/>
      <c r="F94" s="228"/>
      <c r="G94" s="225" t="s">
        <v>34</v>
      </c>
      <c r="H94" s="228" t="s">
        <v>35</v>
      </c>
      <c r="I94" s="228"/>
      <c r="J94" s="228"/>
      <c r="K94" s="228"/>
      <c r="L94" s="228" t="s">
        <v>36</v>
      </c>
      <c r="M94" s="228"/>
      <c r="N94" s="228"/>
      <c r="O94" s="228"/>
    </row>
    <row r="95" spans="1:15" s="7" customFormat="1" x14ac:dyDescent="0.3">
      <c r="A95" s="226"/>
      <c r="B95" s="227"/>
      <c r="C95" s="226"/>
      <c r="D95" s="153" t="s">
        <v>37</v>
      </c>
      <c r="E95" s="153" t="s">
        <v>38</v>
      </c>
      <c r="F95" s="153" t="s">
        <v>39</v>
      </c>
      <c r="G95" s="226"/>
      <c r="H95" s="153" t="s">
        <v>40</v>
      </c>
      <c r="I95" s="153" t="s">
        <v>41</v>
      </c>
      <c r="J95" s="153" t="s">
        <v>42</v>
      </c>
      <c r="K95" s="153" t="s">
        <v>43</v>
      </c>
      <c r="L95" s="153" t="s">
        <v>44</v>
      </c>
      <c r="M95" s="153" t="s">
        <v>45</v>
      </c>
      <c r="N95" s="153" t="s">
        <v>46</v>
      </c>
      <c r="O95" s="153" t="s">
        <v>47</v>
      </c>
    </row>
    <row r="96" spans="1:15" ht="16.5" customHeight="1" x14ac:dyDescent="0.3">
      <c r="A96" s="154">
        <v>1</v>
      </c>
      <c r="B96" s="154">
        <v>2</v>
      </c>
      <c r="C96" s="154">
        <v>3</v>
      </c>
      <c r="D96" s="154">
        <v>4</v>
      </c>
      <c r="E96" s="154">
        <v>5</v>
      </c>
      <c r="F96" s="154">
        <v>6</v>
      </c>
      <c r="G96" s="154">
        <v>7</v>
      </c>
      <c r="H96" s="154">
        <v>8</v>
      </c>
      <c r="I96" s="154">
        <v>9</v>
      </c>
      <c r="J96" s="154">
        <v>10</v>
      </c>
      <c r="K96" s="154">
        <v>11</v>
      </c>
      <c r="L96" s="154">
        <v>12</v>
      </c>
      <c r="M96" s="154">
        <v>13</v>
      </c>
      <c r="N96" s="154">
        <v>14</v>
      </c>
      <c r="O96" s="154">
        <v>15</v>
      </c>
    </row>
    <row r="97" spans="1:15" ht="16.5" customHeight="1" x14ac:dyDescent="0.3">
      <c r="A97" s="165" t="s">
        <v>27</v>
      </c>
      <c r="B97" s="229" t="s">
        <v>62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</row>
    <row r="98" spans="1:15" ht="16.5" customHeight="1" x14ac:dyDescent="0.3">
      <c r="A98" s="165" t="s">
        <v>29</v>
      </c>
      <c r="B98" s="229">
        <v>1</v>
      </c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</row>
    <row r="99" spans="1:15" x14ac:dyDescent="0.3">
      <c r="A99" s="230" t="s">
        <v>48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</row>
    <row r="100" spans="1:15" x14ac:dyDescent="0.3">
      <c r="A100" s="157" t="s">
        <v>582</v>
      </c>
      <c r="B100" s="156" t="s">
        <v>490</v>
      </c>
      <c r="C100" s="157">
        <v>90</v>
      </c>
      <c r="D100" s="155">
        <v>13.74</v>
      </c>
      <c r="E100" s="155">
        <v>15.77</v>
      </c>
      <c r="F100" s="155">
        <v>5.92</v>
      </c>
      <c r="G100" s="158">
        <v>224.7</v>
      </c>
      <c r="H100" s="158">
        <v>0.6</v>
      </c>
      <c r="I100" s="155">
        <v>2.33</v>
      </c>
      <c r="J100" s="155">
        <v>1.52</v>
      </c>
      <c r="K100" s="155">
        <v>1.08</v>
      </c>
      <c r="L100" s="155">
        <v>18.559999999999999</v>
      </c>
      <c r="M100" s="155">
        <v>158.03</v>
      </c>
      <c r="N100" s="155">
        <v>19.27</v>
      </c>
      <c r="O100" s="155">
        <v>1.01</v>
      </c>
    </row>
    <row r="101" spans="1:15" x14ac:dyDescent="0.3">
      <c r="A101" s="155" t="s">
        <v>583</v>
      </c>
      <c r="B101" s="156" t="s">
        <v>491</v>
      </c>
      <c r="C101" s="157">
        <v>150</v>
      </c>
      <c r="D101" s="155">
        <v>3.12</v>
      </c>
      <c r="E101" s="155">
        <v>3.53</v>
      </c>
      <c r="F101" s="155">
        <v>23.06</v>
      </c>
      <c r="G101" s="155">
        <v>137.29</v>
      </c>
      <c r="H101" s="155">
        <v>0.16</v>
      </c>
      <c r="I101" s="155">
        <v>27.65</v>
      </c>
      <c r="J101" s="155">
        <v>3.36</v>
      </c>
      <c r="K101" s="155">
        <v>1.57</v>
      </c>
      <c r="L101" s="155">
        <v>22.96</v>
      </c>
      <c r="M101" s="155">
        <v>87.77</v>
      </c>
      <c r="N101" s="155">
        <v>32.85</v>
      </c>
      <c r="O101" s="158">
        <v>1.4</v>
      </c>
    </row>
    <row r="102" spans="1:15" x14ac:dyDescent="0.3">
      <c r="A102" s="157" t="s">
        <v>257</v>
      </c>
      <c r="B102" s="156" t="s">
        <v>11</v>
      </c>
      <c r="C102" s="157">
        <v>200</v>
      </c>
      <c r="D102" s="155">
        <v>0.26</v>
      </c>
      <c r="E102" s="155">
        <v>0.03</v>
      </c>
      <c r="F102" s="155">
        <v>11.26</v>
      </c>
      <c r="G102" s="155">
        <v>47.79</v>
      </c>
      <c r="H102" s="159"/>
      <c r="I102" s="158">
        <v>2.9</v>
      </c>
      <c r="J102" s="158">
        <v>0.5</v>
      </c>
      <c r="K102" s="155">
        <v>0.01</v>
      </c>
      <c r="L102" s="155">
        <v>8.08</v>
      </c>
      <c r="M102" s="155">
        <v>9.7799999999999994</v>
      </c>
      <c r="N102" s="155">
        <v>5.24</v>
      </c>
      <c r="O102" s="158">
        <v>0.9</v>
      </c>
    </row>
    <row r="103" spans="1:15" x14ac:dyDescent="0.3">
      <c r="A103" s="155"/>
      <c r="B103" s="156" t="s">
        <v>132</v>
      </c>
      <c r="C103" s="157">
        <v>40</v>
      </c>
      <c r="D103" s="155">
        <v>3.16</v>
      </c>
      <c r="E103" s="158">
        <v>0.4</v>
      </c>
      <c r="F103" s="155">
        <v>19.32</v>
      </c>
      <c r="G103" s="157">
        <v>94</v>
      </c>
      <c r="H103" s="155">
        <v>0.06</v>
      </c>
      <c r="I103" s="159"/>
      <c r="J103" s="159"/>
      <c r="K103" s="155">
        <v>0.52</v>
      </c>
      <c r="L103" s="158">
        <v>9.1999999999999993</v>
      </c>
      <c r="M103" s="158">
        <v>34.799999999999997</v>
      </c>
      <c r="N103" s="158">
        <v>13.2</v>
      </c>
      <c r="O103" s="158">
        <v>0.8</v>
      </c>
    </row>
    <row r="104" spans="1:15" x14ac:dyDescent="0.3">
      <c r="A104" s="157" t="s">
        <v>258</v>
      </c>
      <c r="B104" s="156" t="s">
        <v>58</v>
      </c>
      <c r="C104" s="157">
        <v>100</v>
      </c>
      <c r="D104" s="158">
        <v>0.4</v>
      </c>
      <c r="E104" s="158">
        <v>0.3</v>
      </c>
      <c r="F104" s="158">
        <v>10.3</v>
      </c>
      <c r="G104" s="157">
        <v>47</v>
      </c>
      <c r="H104" s="155">
        <v>0.02</v>
      </c>
      <c r="I104" s="157">
        <v>5</v>
      </c>
      <c r="J104" s="157">
        <v>2</v>
      </c>
      <c r="K104" s="158">
        <v>0.4</v>
      </c>
      <c r="L104" s="157">
        <v>19</v>
      </c>
      <c r="M104" s="157">
        <v>16</v>
      </c>
      <c r="N104" s="157">
        <v>12</v>
      </c>
      <c r="O104" s="158">
        <v>2.2999999999999998</v>
      </c>
    </row>
    <row r="105" spans="1:15" x14ac:dyDescent="0.3">
      <c r="A105" s="231" t="s">
        <v>52</v>
      </c>
      <c r="B105" s="231"/>
      <c r="C105" s="162">
        <v>580</v>
      </c>
      <c r="D105" s="155">
        <v>20.68</v>
      </c>
      <c r="E105" s="155">
        <v>20.03</v>
      </c>
      <c r="F105" s="155">
        <v>69.86</v>
      </c>
      <c r="G105" s="155">
        <v>550.78</v>
      </c>
      <c r="H105" s="155">
        <v>0.84</v>
      </c>
      <c r="I105" s="155">
        <v>37.880000000000003</v>
      </c>
      <c r="J105" s="155">
        <v>7.38</v>
      </c>
      <c r="K105" s="155">
        <v>3.58</v>
      </c>
      <c r="L105" s="158">
        <v>77.8</v>
      </c>
      <c r="M105" s="155">
        <v>306.38</v>
      </c>
      <c r="N105" s="155">
        <v>82.56</v>
      </c>
      <c r="O105" s="155">
        <v>6.41</v>
      </c>
    </row>
    <row r="106" spans="1:15" x14ac:dyDescent="0.3">
      <c r="A106" s="230" t="s">
        <v>13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7" spans="1:15" x14ac:dyDescent="0.3">
      <c r="A107" s="157" t="s">
        <v>289</v>
      </c>
      <c r="B107" s="156" t="s">
        <v>209</v>
      </c>
      <c r="C107" s="157">
        <v>60</v>
      </c>
      <c r="D107" s="155">
        <v>0.61</v>
      </c>
      <c r="E107" s="155">
        <v>3.09</v>
      </c>
      <c r="F107" s="155">
        <v>2.31</v>
      </c>
      <c r="G107" s="155">
        <v>40.29</v>
      </c>
      <c r="H107" s="155">
        <v>0.03</v>
      </c>
      <c r="I107" s="155">
        <v>10.25</v>
      </c>
      <c r="J107" s="155">
        <v>40.770000000000003</v>
      </c>
      <c r="K107" s="155">
        <v>1.56</v>
      </c>
      <c r="L107" s="155">
        <v>11.38</v>
      </c>
      <c r="M107" s="155">
        <v>19.07</v>
      </c>
      <c r="N107" s="155">
        <v>10.07</v>
      </c>
      <c r="O107" s="155">
        <v>0.44</v>
      </c>
    </row>
    <row r="108" spans="1:15" ht="33" x14ac:dyDescent="0.3">
      <c r="A108" s="157" t="s">
        <v>268</v>
      </c>
      <c r="B108" s="156" t="s">
        <v>556</v>
      </c>
      <c r="C108" s="157">
        <v>215</v>
      </c>
      <c r="D108" s="155">
        <v>5.79</v>
      </c>
      <c r="E108" s="155">
        <v>4.07</v>
      </c>
      <c r="F108" s="155">
        <v>13.54</v>
      </c>
      <c r="G108" s="155">
        <v>113.58</v>
      </c>
      <c r="H108" s="155">
        <v>0.11</v>
      </c>
      <c r="I108" s="158">
        <v>13.4</v>
      </c>
      <c r="J108" s="158">
        <v>165.48000000000002</v>
      </c>
      <c r="K108" s="155">
        <v>1.04</v>
      </c>
      <c r="L108" s="155">
        <v>16.669999999999998</v>
      </c>
      <c r="M108" s="155">
        <v>89.89</v>
      </c>
      <c r="N108" s="155">
        <v>24.73</v>
      </c>
      <c r="O108" s="155">
        <v>0.94000000000000006</v>
      </c>
    </row>
    <row r="109" spans="1:15" x14ac:dyDescent="0.3">
      <c r="A109" s="155" t="s">
        <v>584</v>
      </c>
      <c r="B109" s="156" t="s">
        <v>493</v>
      </c>
      <c r="C109" s="157">
        <v>90</v>
      </c>
      <c r="D109" s="158">
        <v>15.4</v>
      </c>
      <c r="E109" s="155">
        <v>17.920000000000002</v>
      </c>
      <c r="F109" s="155">
        <v>2.52</v>
      </c>
      <c r="G109" s="155">
        <v>233.36</v>
      </c>
      <c r="H109" s="155">
        <v>0.73</v>
      </c>
      <c r="I109" s="158">
        <v>3.4</v>
      </c>
      <c r="J109" s="157">
        <v>32</v>
      </c>
      <c r="K109" s="155">
        <v>2.5099999999999998</v>
      </c>
      <c r="L109" s="155">
        <v>15.85</v>
      </c>
      <c r="M109" s="155">
        <v>136.63</v>
      </c>
      <c r="N109" s="155">
        <v>17.850000000000001</v>
      </c>
      <c r="O109" s="155">
        <v>1.19</v>
      </c>
    </row>
    <row r="110" spans="1:15" x14ac:dyDescent="0.3">
      <c r="A110" s="157" t="s">
        <v>595</v>
      </c>
      <c r="B110" s="156" t="s">
        <v>219</v>
      </c>
      <c r="C110" s="157">
        <v>150</v>
      </c>
      <c r="D110" s="158">
        <v>5.5</v>
      </c>
      <c r="E110" s="155">
        <v>3.65</v>
      </c>
      <c r="F110" s="155">
        <v>35.25</v>
      </c>
      <c r="G110" s="155">
        <v>195.97</v>
      </c>
      <c r="H110" s="155">
        <v>0.09</v>
      </c>
      <c r="I110" s="159"/>
      <c r="J110" s="159"/>
      <c r="K110" s="155">
        <v>2.0699999999999998</v>
      </c>
      <c r="L110" s="158">
        <v>10.6</v>
      </c>
      <c r="M110" s="155">
        <v>43.79</v>
      </c>
      <c r="N110" s="155">
        <v>8.07</v>
      </c>
      <c r="O110" s="155">
        <v>0.81</v>
      </c>
    </row>
    <row r="111" spans="1:15" x14ac:dyDescent="0.3">
      <c r="A111" s="157" t="s">
        <v>284</v>
      </c>
      <c r="B111" s="156" t="s">
        <v>63</v>
      </c>
      <c r="C111" s="157">
        <v>200</v>
      </c>
      <c r="D111" s="155">
        <v>0.54</v>
      </c>
      <c r="E111" s="155">
        <v>0.22</v>
      </c>
      <c r="F111" s="155">
        <v>18.71</v>
      </c>
      <c r="G111" s="155">
        <v>89.33</v>
      </c>
      <c r="H111" s="155">
        <v>0.01</v>
      </c>
      <c r="I111" s="157">
        <v>160</v>
      </c>
      <c r="J111" s="155">
        <v>130.72</v>
      </c>
      <c r="K111" s="155">
        <v>0.61</v>
      </c>
      <c r="L111" s="155">
        <v>9.93</v>
      </c>
      <c r="M111" s="155">
        <v>2.72</v>
      </c>
      <c r="N111" s="155">
        <v>2.72</v>
      </c>
      <c r="O111" s="155">
        <v>0.51</v>
      </c>
    </row>
    <row r="112" spans="1:15" x14ac:dyDescent="0.3">
      <c r="A112" s="155"/>
      <c r="B112" s="156" t="s">
        <v>132</v>
      </c>
      <c r="C112" s="157">
        <v>20</v>
      </c>
      <c r="D112" s="155">
        <v>1.58</v>
      </c>
      <c r="E112" s="158">
        <v>0.2</v>
      </c>
      <c r="F112" s="155">
        <v>9.66</v>
      </c>
      <c r="G112" s="157">
        <v>47</v>
      </c>
      <c r="H112" s="155">
        <v>0.03</v>
      </c>
      <c r="I112" s="159"/>
      <c r="J112" s="159"/>
      <c r="K112" s="155">
        <v>0.26</v>
      </c>
      <c r="L112" s="158">
        <v>4.5999999999999996</v>
      </c>
      <c r="M112" s="158">
        <v>17.399999999999999</v>
      </c>
      <c r="N112" s="158">
        <v>6.6</v>
      </c>
      <c r="O112" s="158">
        <v>0.4</v>
      </c>
    </row>
    <row r="113" spans="1:15" x14ac:dyDescent="0.3">
      <c r="A113" s="155"/>
      <c r="B113" s="156" t="s">
        <v>186</v>
      </c>
      <c r="C113" s="157">
        <v>50</v>
      </c>
      <c r="D113" s="158">
        <v>3.3</v>
      </c>
      <c r="E113" s="158">
        <v>0.6</v>
      </c>
      <c r="F113" s="155">
        <v>19.82</v>
      </c>
      <c r="G113" s="157">
        <v>99</v>
      </c>
      <c r="H113" s="155">
        <v>0.09</v>
      </c>
      <c r="I113" s="159"/>
      <c r="J113" s="159"/>
      <c r="K113" s="158">
        <v>0.7</v>
      </c>
      <c r="L113" s="158">
        <v>14.5</v>
      </c>
      <c r="M113" s="157">
        <v>75</v>
      </c>
      <c r="N113" s="158">
        <v>23.5</v>
      </c>
      <c r="O113" s="155">
        <v>1.95</v>
      </c>
    </row>
    <row r="114" spans="1:15" x14ac:dyDescent="0.3">
      <c r="A114" s="157" t="s">
        <v>258</v>
      </c>
      <c r="B114" s="156" t="s">
        <v>51</v>
      </c>
      <c r="C114" s="157">
        <v>100</v>
      </c>
      <c r="D114" s="158">
        <v>0.4</v>
      </c>
      <c r="E114" s="158">
        <v>0.4</v>
      </c>
      <c r="F114" s="158">
        <v>9.8000000000000007</v>
      </c>
      <c r="G114" s="157">
        <v>47</v>
      </c>
      <c r="H114" s="155">
        <v>0.03</v>
      </c>
      <c r="I114" s="157">
        <v>10</v>
      </c>
      <c r="J114" s="157">
        <v>5</v>
      </c>
      <c r="K114" s="158">
        <v>0.2</v>
      </c>
      <c r="L114" s="157">
        <v>16</v>
      </c>
      <c r="M114" s="157">
        <v>11</v>
      </c>
      <c r="N114" s="157">
        <v>9</v>
      </c>
      <c r="O114" s="158">
        <v>2.2000000000000002</v>
      </c>
    </row>
    <row r="115" spans="1:15" x14ac:dyDescent="0.3">
      <c r="A115" s="231" t="s">
        <v>55</v>
      </c>
      <c r="B115" s="231"/>
      <c r="C115" s="162">
        <v>885</v>
      </c>
      <c r="D115" s="155">
        <v>33.119999999999997</v>
      </c>
      <c r="E115" s="155">
        <v>30.15</v>
      </c>
      <c r="F115" s="155">
        <v>111.61</v>
      </c>
      <c r="G115" s="155">
        <v>865.53</v>
      </c>
      <c r="H115" s="155">
        <v>1.1200000000000001</v>
      </c>
      <c r="I115" s="155">
        <v>197.05</v>
      </c>
      <c r="J115" s="155">
        <v>373.97</v>
      </c>
      <c r="K115" s="155">
        <v>8.9499999999999993</v>
      </c>
      <c r="L115" s="155">
        <v>99.53</v>
      </c>
      <c r="M115" s="158">
        <v>395.5</v>
      </c>
      <c r="N115" s="155">
        <v>102.54</v>
      </c>
      <c r="O115" s="155">
        <v>8.44</v>
      </c>
    </row>
    <row r="116" spans="1:15" x14ac:dyDescent="0.3">
      <c r="A116" s="230" t="s">
        <v>14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</row>
    <row r="117" spans="1:15" x14ac:dyDescent="0.3">
      <c r="A117" s="157" t="s">
        <v>598</v>
      </c>
      <c r="B117" s="156" t="s">
        <v>482</v>
      </c>
      <c r="C117" s="157">
        <v>50</v>
      </c>
      <c r="D117" s="155">
        <v>4.17</v>
      </c>
      <c r="E117" s="158">
        <v>4.9000000000000004</v>
      </c>
      <c r="F117" s="155">
        <v>27.72</v>
      </c>
      <c r="G117" s="158">
        <v>171.5</v>
      </c>
      <c r="H117" s="158">
        <v>0.1</v>
      </c>
      <c r="I117" s="159"/>
      <c r="J117" s="155">
        <v>0.09</v>
      </c>
      <c r="K117" s="155">
        <v>1.88</v>
      </c>
      <c r="L117" s="158">
        <v>51.5</v>
      </c>
      <c r="M117" s="155">
        <v>53.41</v>
      </c>
      <c r="N117" s="158">
        <v>21.9</v>
      </c>
      <c r="O117" s="155">
        <v>0.92</v>
      </c>
    </row>
    <row r="118" spans="1:15" x14ac:dyDescent="0.3">
      <c r="A118" s="161"/>
      <c r="B118" s="156" t="s">
        <v>194</v>
      </c>
      <c r="C118" s="157">
        <v>200</v>
      </c>
      <c r="D118" s="157">
        <v>1</v>
      </c>
      <c r="E118" s="158">
        <v>0.2</v>
      </c>
      <c r="F118" s="158">
        <v>20.2</v>
      </c>
      <c r="G118" s="157">
        <v>92</v>
      </c>
      <c r="H118" s="155">
        <v>0.02</v>
      </c>
      <c r="I118" s="157">
        <v>4</v>
      </c>
      <c r="J118" s="159"/>
      <c r="K118" s="158">
        <v>0.2</v>
      </c>
      <c r="L118" s="157">
        <v>14</v>
      </c>
      <c r="M118" s="157">
        <v>14</v>
      </c>
      <c r="N118" s="157">
        <v>8</v>
      </c>
      <c r="O118" s="158">
        <v>2.8</v>
      </c>
    </row>
    <row r="119" spans="1:15" x14ac:dyDescent="0.3">
      <c r="A119" s="157" t="s">
        <v>258</v>
      </c>
      <c r="B119" s="156" t="s">
        <v>124</v>
      </c>
      <c r="C119" s="157">
        <v>100</v>
      </c>
      <c r="D119" s="158">
        <v>1.5</v>
      </c>
      <c r="E119" s="158">
        <v>0.5</v>
      </c>
      <c r="F119" s="157">
        <v>21</v>
      </c>
      <c r="G119" s="157">
        <v>96</v>
      </c>
      <c r="H119" s="155">
        <v>0.04</v>
      </c>
      <c r="I119" s="157">
        <v>10</v>
      </c>
      <c r="J119" s="157">
        <v>20</v>
      </c>
      <c r="K119" s="158">
        <v>0.4</v>
      </c>
      <c r="L119" s="157">
        <v>8</v>
      </c>
      <c r="M119" s="157">
        <v>28</v>
      </c>
      <c r="N119" s="157">
        <v>42</v>
      </c>
      <c r="O119" s="158">
        <v>0.6</v>
      </c>
    </row>
    <row r="120" spans="1:15" x14ac:dyDescent="0.3">
      <c r="A120" s="231" t="s">
        <v>84</v>
      </c>
      <c r="B120" s="231"/>
      <c r="C120" s="162">
        <v>350</v>
      </c>
      <c r="D120" s="155">
        <v>6.67</v>
      </c>
      <c r="E120" s="155">
        <v>5.6</v>
      </c>
      <c r="F120" s="155">
        <v>68.92</v>
      </c>
      <c r="G120" s="158">
        <v>359.5</v>
      </c>
      <c r="H120" s="155">
        <v>0.16</v>
      </c>
      <c r="I120" s="157">
        <v>14</v>
      </c>
      <c r="J120" s="155">
        <v>20.09</v>
      </c>
      <c r="K120" s="155">
        <v>2.48</v>
      </c>
      <c r="L120" s="158">
        <v>73.5</v>
      </c>
      <c r="M120" s="155">
        <v>95.41</v>
      </c>
      <c r="N120" s="158">
        <v>71.900000000000006</v>
      </c>
      <c r="O120" s="155">
        <v>4.32</v>
      </c>
    </row>
    <row r="121" spans="1:15" x14ac:dyDescent="0.3">
      <c r="A121" s="231" t="s">
        <v>56</v>
      </c>
      <c r="B121" s="231"/>
      <c r="C121" s="163">
        <v>1815</v>
      </c>
      <c r="D121" s="155">
        <v>60.47</v>
      </c>
      <c r="E121" s="155">
        <v>55.78</v>
      </c>
      <c r="F121" s="155">
        <v>250.39</v>
      </c>
      <c r="G121" s="155">
        <v>1775.81</v>
      </c>
      <c r="H121" s="155">
        <v>2.12</v>
      </c>
      <c r="I121" s="155">
        <v>248.93</v>
      </c>
      <c r="J121" s="155">
        <v>401.44</v>
      </c>
      <c r="K121" s="155">
        <v>15.01</v>
      </c>
      <c r="L121" s="155">
        <v>250.83</v>
      </c>
      <c r="M121" s="155">
        <v>797.29</v>
      </c>
      <c r="N121" s="157">
        <v>257</v>
      </c>
      <c r="O121" s="155">
        <v>19.170000000000002</v>
      </c>
    </row>
    <row r="122" spans="1:15" x14ac:dyDescent="0.3">
      <c r="A122" s="164"/>
      <c r="B122" s="2"/>
      <c r="C122" s="2"/>
      <c r="J122" s="232"/>
      <c r="K122" s="232"/>
      <c r="L122" s="232"/>
      <c r="M122" s="232"/>
      <c r="N122" s="232"/>
      <c r="O122" s="232"/>
    </row>
    <row r="123" spans="1:15" s="7" customFormat="1" x14ac:dyDescent="0.3">
      <c r="A123" s="2"/>
      <c r="B123" s="2"/>
      <c r="C123" s="223"/>
      <c r="D123" s="223"/>
      <c r="E123" s="160"/>
      <c r="F123" s="2"/>
      <c r="G123" s="2"/>
      <c r="H123" s="223"/>
      <c r="I123" s="223"/>
      <c r="J123" s="224"/>
      <c r="K123" s="224"/>
      <c r="L123" s="224"/>
      <c r="M123" s="224"/>
      <c r="N123" s="224"/>
      <c r="O123" s="224"/>
    </row>
    <row r="124" spans="1:15" s="7" customFormat="1" x14ac:dyDescent="0.3">
      <c r="A124" s="225" t="s">
        <v>30</v>
      </c>
      <c r="B124" s="225" t="s">
        <v>31</v>
      </c>
      <c r="C124" s="225" t="s">
        <v>32</v>
      </c>
      <c r="D124" s="228" t="s">
        <v>33</v>
      </c>
      <c r="E124" s="228"/>
      <c r="F124" s="228"/>
      <c r="G124" s="225" t="s">
        <v>34</v>
      </c>
      <c r="H124" s="228" t="s">
        <v>35</v>
      </c>
      <c r="I124" s="228"/>
      <c r="J124" s="228"/>
      <c r="K124" s="228"/>
      <c r="L124" s="228" t="s">
        <v>36</v>
      </c>
      <c r="M124" s="228"/>
      <c r="N124" s="228"/>
      <c r="O124" s="228"/>
    </row>
    <row r="125" spans="1:15" s="7" customFormat="1" x14ac:dyDescent="0.3">
      <c r="A125" s="226"/>
      <c r="B125" s="227"/>
      <c r="C125" s="226"/>
      <c r="D125" s="153" t="s">
        <v>37</v>
      </c>
      <c r="E125" s="153" t="s">
        <v>38</v>
      </c>
      <c r="F125" s="153" t="s">
        <v>39</v>
      </c>
      <c r="G125" s="226"/>
      <c r="H125" s="153" t="s">
        <v>40</v>
      </c>
      <c r="I125" s="153" t="s">
        <v>41</v>
      </c>
      <c r="J125" s="153" t="s">
        <v>42</v>
      </c>
      <c r="K125" s="153" t="s">
        <v>43</v>
      </c>
      <c r="L125" s="153" t="s">
        <v>44</v>
      </c>
      <c r="M125" s="153" t="s">
        <v>45</v>
      </c>
      <c r="N125" s="153" t="s">
        <v>46</v>
      </c>
      <c r="O125" s="153" t="s">
        <v>47</v>
      </c>
    </row>
    <row r="126" spans="1:15" s="7" customFormat="1" x14ac:dyDescent="0.3">
      <c r="A126" s="154">
        <v>1</v>
      </c>
      <c r="B126" s="154">
        <v>2</v>
      </c>
      <c r="C126" s="154">
        <v>3</v>
      </c>
      <c r="D126" s="154">
        <v>4</v>
      </c>
      <c r="E126" s="154">
        <v>5</v>
      </c>
      <c r="F126" s="154">
        <v>6</v>
      </c>
      <c r="G126" s="154">
        <v>7</v>
      </c>
      <c r="H126" s="154">
        <v>8</v>
      </c>
      <c r="I126" s="154">
        <v>9</v>
      </c>
      <c r="J126" s="154">
        <v>10</v>
      </c>
      <c r="K126" s="154">
        <v>11</v>
      </c>
      <c r="L126" s="154">
        <v>12</v>
      </c>
      <c r="M126" s="154">
        <v>13</v>
      </c>
      <c r="N126" s="154">
        <v>14</v>
      </c>
      <c r="O126" s="154">
        <v>15</v>
      </c>
    </row>
    <row r="127" spans="1:15" s="7" customFormat="1" x14ac:dyDescent="0.3">
      <c r="A127" s="165" t="s">
        <v>27</v>
      </c>
      <c r="B127" s="229" t="s">
        <v>64</v>
      </c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</row>
    <row r="128" spans="1:15" s="7" customFormat="1" x14ac:dyDescent="0.3">
      <c r="A128" s="165" t="s">
        <v>29</v>
      </c>
      <c r="B128" s="229">
        <v>1</v>
      </c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</row>
    <row r="129" spans="1:15" s="7" customFormat="1" x14ac:dyDescent="0.3">
      <c r="A129" s="230" t="s">
        <v>48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</row>
    <row r="130" spans="1:15" ht="16.5" customHeight="1" x14ac:dyDescent="0.3">
      <c r="A130" s="155" t="s">
        <v>319</v>
      </c>
      <c r="B130" s="156" t="s">
        <v>207</v>
      </c>
      <c r="C130" s="157">
        <v>90</v>
      </c>
      <c r="D130" s="155">
        <v>15.17</v>
      </c>
      <c r="E130" s="155">
        <v>13.67</v>
      </c>
      <c r="F130" s="155">
        <v>11.51</v>
      </c>
      <c r="G130" s="155">
        <v>230.33</v>
      </c>
      <c r="H130" s="155">
        <v>0.68</v>
      </c>
      <c r="I130" s="155">
        <v>1.92</v>
      </c>
      <c r="J130" s="158">
        <v>28.4</v>
      </c>
      <c r="K130" s="155">
        <v>1.41</v>
      </c>
      <c r="L130" s="155">
        <v>17.82</v>
      </c>
      <c r="M130" s="155">
        <v>136.88999999999999</v>
      </c>
      <c r="N130" s="155">
        <v>21.89</v>
      </c>
      <c r="O130" s="155">
        <v>1.46</v>
      </c>
    </row>
    <row r="131" spans="1:15" x14ac:dyDescent="0.3">
      <c r="A131" s="155" t="s">
        <v>578</v>
      </c>
      <c r="B131" s="156" t="s">
        <v>472</v>
      </c>
      <c r="C131" s="157">
        <v>150</v>
      </c>
      <c r="D131" s="155">
        <v>2.97</v>
      </c>
      <c r="E131" s="155">
        <v>5.42</v>
      </c>
      <c r="F131" s="155">
        <v>17.559999999999999</v>
      </c>
      <c r="G131" s="155">
        <v>131.94</v>
      </c>
      <c r="H131" s="155">
        <v>0.13</v>
      </c>
      <c r="I131" s="155">
        <v>37.85</v>
      </c>
      <c r="J131" s="155">
        <v>703.39</v>
      </c>
      <c r="K131" s="155">
        <v>2.5099999999999998</v>
      </c>
      <c r="L131" s="155">
        <v>43.13</v>
      </c>
      <c r="M131" s="155">
        <v>83.67</v>
      </c>
      <c r="N131" s="155">
        <v>39.81</v>
      </c>
      <c r="O131" s="155">
        <v>1.32</v>
      </c>
    </row>
    <row r="132" spans="1:15" x14ac:dyDescent="0.3">
      <c r="A132" s="155" t="s">
        <v>257</v>
      </c>
      <c r="B132" s="156" t="s">
        <v>65</v>
      </c>
      <c r="C132" s="157">
        <v>200</v>
      </c>
      <c r="D132" s="155">
        <v>0.25</v>
      </c>
      <c r="E132" s="155">
        <v>0.06</v>
      </c>
      <c r="F132" s="155">
        <v>11.62</v>
      </c>
      <c r="G132" s="155">
        <v>48.63</v>
      </c>
      <c r="H132" s="159"/>
      <c r="I132" s="155">
        <v>1.1499999999999999</v>
      </c>
      <c r="J132" s="155">
        <v>1.06</v>
      </c>
      <c r="K132" s="155">
        <v>7.0000000000000007E-2</v>
      </c>
      <c r="L132" s="155">
        <v>7.03</v>
      </c>
      <c r="M132" s="155">
        <v>9.36</v>
      </c>
      <c r="N132" s="155">
        <v>4.8899999999999997</v>
      </c>
      <c r="O132" s="155">
        <v>0.88</v>
      </c>
    </row>
    <row r="133" spans="1:15" x14ac:dyDescent="0.3">
      <c r="A133" s="155"/>
      <c r="B133" s="156" t="s">
        <v>132</v>
      </c>
      <c r="C133" s="157">
        <v>40</v>
      </c>
      <c r="D133" s="155">
        <v>3.16</v>
      </c>
      <c r="E133" s="158">
        <v>0.4</v>
      </c>
      <c r="F133" s="155">
        <v>19.32</v>
      </c>
      <c r="G133" s="157">
        <v>94</v>
      </c>
      <c r="H133" s="155">
        <v>0.06</v>
      </c>
      <c r="I133" s="159"/>
      <c r="J133" s="159"/>
      <c r="K133" s="155">
        <v>0.52</v>
      </c>
      <c r="L133" s="158">
        <v>9.1999999999999993</v>
      </c>
      <c r="M133" s="158">
        <v>34.799999999999997</v>
      </c>
      <c r="N133" s="158">
        <v>13.2</v>
      </c>
      <c r="O133" s="158">
        <v>0.8</v>
      </c>
    </row>
    <row r="134" spans="1:15" x14ac:dyDescent="0.3">
      <c r="A134" s="157" t="s">
        <v>258</v>
      </c>
      <c r="B134" s="156" t="s">
        <v>51</v>
      </c>
      <c r="C134" s="157">
        <v>100</v>
      </c>
      <c r="D134" s="158">
        <v>0.4</v>
      </c>
      <c r="E134" s="158">
        <v>0.4</v>
      </c>
      <c r="F134" s="158">
        <v>9.8000000000000007</v>
      </c>
      <c r="G134" s="157">
        <v>47</v>
      </c>
      <c r="H134" s="155">
        <v>0.03</v>
      </c>
      <c r="I134" s="157">
        <v>10</v>
      </c>
      <c r="J134" s="157">
        <v>5</v>
      </c>
      <c r="K134" s="158">
        <v>0.2</v>
      </c>
      <c r="L134" s="157">
        <v>16</v>
      </c>
      <c r="M134" s="157">
        <v>11</v>
      </c>
      <c r="N134" s="157">
        <v>9</v>
      </c>
      <c r="O134" s="158">
        <v>2.2000000000000002</v>
      </c>
    </row>
    <row r="135" spans="1:15" x14ac:dyDescent="0.3">
      <c r="A135" s="231" t="s">
        <v>52</v>
      </c>
      <c r="B135" s="231"/>
      <c r="C135" s="162">
        <v>580</v>
      </c>
      <c r="D135" s="155">
        <v>21.95</v>
      </c>
      <c r="E135" s="155">
        <v>19.95</v>
      </c>
      <c r="F135" s="155">
        <v>69.81</v>
      </c>
      <c r="G135" s="158">
        <v>551.9</v>
      </c>
      <c r="H135" s="158">
        <v>0.9</v>
      </c>
      <c r="I135" s="155">
        <v>50.92</v>
      </c>
      <c r="J135" s="155">
        <v>737.85</v>
      </c>
      <c r="K135" s="155">
        <v>4.71</v>
      </c>
      <c r="L135" s="155">
        <v>93.18</v>
      </c>
      <c r="M135" s="155">
        <v>275.72000000000003</v>
      </c>
      <c r="N135" s="155">
        <v>88.79</v>
      </c>
      <c r="O135" s="155">
        <v>6.66</v>
      </c>
    </row>
    <row r="136" spans="1:15" x14ac:dyDescent="0.3">
      <c r="A136" s="230" t="s">
        <v>13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</row>
    <row r="137" spans="1:15" x14ac:dyDescent="0.3">
      <c r="A137" s="157" t="s">
        <v>280</v>
      </c>
      <c r="B137" s="156" t="s">
        <v>203</v>
      </c>
      <c r="C137" s="157">
        <v>60</v>
      </c>
      <c r="D137" s="155">
        <v>1.26</v>
      </c>
      <c r="E137" s="158">
        <v>7.3</v>
      </c>
      <c r="F137" s="155">
        <v>3.79</v>
      </c>
      <c r="G137" s="158">
        <v>86.2</v>
      </c>
      <c r="H137" s="155">
        <v>0.03</v>
      </c>
      <c r="I137" s="155">
        <v>1.89</v>
      </c>
      <c r="J137" s="155">
        <v>553.67999999999995</v>
      </c>
      <c r="K137" s="155">
        <v>2.13</v>
      </c>
      <c r="L137" s="155">
        <v>21.94</v>
      </c>
      <c r="M137" s="155">
        <v>39.61</v>
      </c>
      <c r="N137" s="155">
        <v>56.83</v>
      </c>
      <c r="O137" s="155">
        <v>4.6399999999999997</v>
      </c>
    </row>
    <row r="138" spans="1:15" ht="33" x14ac:dyDescent="0.3">
      <c r="A138" s="155" t="s">
        <v>585</v>
      </c>
      <c r="B138" s="156" t="s">
        <v>557</v>
      </c>
      <c r="C138" s="157">
        <v>215</v>
      </c>
      <c r="D138" s="155">
        <v>7.57</v>
      </c>
      <c r="E138" s="155">
        <v>5.68</v>
      </c>
      <c r="F138" s="155">
        <v>13.81</v>
      </c>
      <c r="G138" s="155">
        <v>136.27000000000001</v>
      </c>
      <c r="H138" s="155">
        <v>0.19</v>
      </c>
      <c r="I138" s="155">
        <v>13.55</v>
      </c>
      <c r="J138" s="155">
        <v>169.37</v>
      </c>
      <c r="K138" s="155">
        <v>1.04</v>
      </c>
      <c r="L138" s="155">
        <v>17.34</v>
      </c>
      <c r="M138" s="155">
        <v>103.45</v>
      </c>
      <c r="N138" s="155">
        <v>26.96</v>
      </c>
      <c r="O138" s="155">
        <v>1.04</v>
      </c>
    </row>
    <row r="139" spans="1:15" x14ac:dyDescent="0.3">
      <c r="A139" s="157" t="s">
        <v>327</v>
      </c>
      <c r="B139" s="156" t="s">
        <v>558</v>
      </c>
      <c r="C139" s="157">
        <v>240</v>
      </c>
      <c r="D139" s="155">
        <v>18.38</v>
      </c>
      <c r="E139" s="155">
        <v>18.649999999999999</v>
      </c>
      <c r="F139" s="155">
        <v>17.579999999999998</v>
      </c>
      <c r="G139" s="155">
        <v>317.04000000000002</v>
      </c>
      <c r="H139" s="155">
        <v>0.82</v>
      </c>
      <c r="I139" s="155">
        <v>41.83</v>
      </c>
      <c r="J139" s="155">
        <v>245.76</v>
      </c>
      <c r="K139" s="155">
        <v>1.27</v>
      </c>
      <c r="L139" s="155">
        <v>54.03</v>
      </c>
      <c r="M139" s="155">
        <v>239.95</v>
      </c>
      <c r="N139" s="155">
        <v>49.87</v>
      </c>
      <c r="O139" s="155">
        <v>2.19</v>
      </c>
    </row>
    <row r="140" spans="1:15" x14ac:dyDescent="0.3">
      <c r="A140" s="157" t="s">
        <v>277</v>
      </c>
      <c r="B140" s="156" t="s">
        <v>123</v>
      </c>
      <c r="C140" s="157">
        <v>200</v>
      </c>
      <c r="D140" s="155">
        <v>0.14000000000000001</v>
      </c>
      <c r="E140" s="158">
        <v>0.1</v>
      </c>
      <c r="F140" s="155">
        <v>12.62</v>
      </c>
      <c r="G140" s="155">
        <v>53.09</v>
      </c>
      <c r="H140" s="159"/>
      <c r="I140" s="157">
        <v>3</v>
      </c>
      <c r="J140" s="158">
        <v>1.6</v>
      </c>
      <c r="K140" s="158">
        <v>0.2</v>
      </c>
      <c r="L140" s="155">
        <v>5.33</v>
      </c>
      <c r="M140" s="158">
        <v>3.2</v>
      </c>
      <c r="N140" s="158">
        <v>1.4</v>
      </c>
      <c r="O140" s="155">
        <v>0.11</v>
      </c>
    </row>
    <row r="141" spans="1:15" x14ac:dyDescent="0.3">
      <c r="A141" s="155"/>
      <c r="B141" s="156" t="s">
        <v>132</v>
      </c>
      <c r="C141" s="157">
        <v>40</v>
      </c>
      <c r="D141" s="155">
        <v>3.16</v>
      </c>
      <c r="E141" s="158">
        <v>0.4</v>
      </c>
      <c r="F141" s="155">
        <v>19.32</v>
      </c>
      <c r="G141" s="157">
        <v>94</v>
      </c>
      <c r="H141" s="155">
        <v>0.06</v>
      </c>
      <c r="I141" s="159"/>
      <c r="J141" s="159"/>
      <c r="K141" s="155">
        <v>0.52</v>
      </c>
      <c r="L141" s="158">
        <v>9.1999999999999993</v>
      </c>
      <c r="M141" s="158">
        <v>34.799999999999997</v>
      </c>
      <c r="N141" s="158">
        <v>13.2</v>
      </c>
      <c r="O141" s="158">
        <v>0.8</v>
      </c>
    </row>
    <row r="142" spans="1:15" x14ac:dyDescent="0.3">
      <c r="A142" s="155"/>
      <c r="B142" s="156" t="s">
        <v>186</v>
      </c>
      <c r="C142" s="157">
        <v>50</v>
      </c>
      <c r="D142" s="158">
        <v>3.3</v>
      </c>
      <c r="E142" s="158">
        <v>0.6</v>
      </c>
      <c r="F142" s="155">
        <v>19.82</v>
      </c>
      <c r="G142" s="157">
        <v>99</v>
      </c>
      <c r="H142" s="155">
        <v>0.09</v>
      </c>
      <c r="I142" s="159"/>
      <c r="J142" s="159"/>
      <c r="K142" s="158">
        <v>0.7</v>
      </c>
      <c r="L142" s="158">
        <v>14.5</v>
      </c>
      <c r="M142" s="157">
        <v>75</v>
      </c>
      <c r="N142" s="158">
        <v>23.5</v>
      </c>
      <c r="O142" s="155">
        <v>1.95</v>
      </c>
    </row>
    <row r="143" spans="1:15" x14ac:dyDescent="0.3">
      <c r="A143" s="157" t="s">
        <v>258</v>
      </c>
      <c r="B143" s="156" t="s">
        <v>58</v>
      </c>
      <c r="C143" s="157">
        <v>100</v>
      </c>
      <c r="D143" s="158">
        <v>0.4</v>
      </c>
      <c r="E143" s="158">
        <v>0.3</v>
      </c>
      <c r="F143" s="158">
        <v>10.3</v>
      </c>
      <c r="G143" s="157">
        <v>47</v>
      </c>
      <c r="H143" s="155">
        <v>0.02</v>
      </c>
      <c r="I143" s="157">
        <v>5</v>
      </c>
      <c r="J143" s="157">
        <v>2</v>
      </c>
      <c r="K143" s="158">
        <v>0.4</v>
      </c>
      <c r="L143" s="157">
        <v>19</v>
      </c>
      <c r="M143" s="157">
        <v>16</v>
      </c>
      <c r="N143" s="157">
        <v>12</v>
      </c>
      <c r="O143" s="158">
        <v>2.2999999999999998</v>
      </c>
    </row>
    <row r="144" spans="1:15" x14ac:dyDescent="0.3">
      <c r="A144" s="231" t="s">
        <v>55</v>
      </c>
      <c r="B144" s="231"/>
      <c r="C144" s="162">
        <v>905</v>
      </c>
      <c r="D144" s="155">
        <v>34.21</v>
      </c>
      <c r="E144" s="155">
        <v>33.03</v>
      </c>
      <c r="F144" s="155">
        <v>97.24</v>
      </c>
      <c r="G144" s="158">
        <v>832.6</v>
      </c>
      <c r="H144" s="155">
        <v>1.21</v>
      </c>
      <c r="I144" s="155">
        <v>65.27</v>
      </c>
      <c r="J144" s="155">
        <v>972.41</v>
      </c>
      <c r="K144" s="155">
        <v>6.26</v>
      </c>
      <c r="L144" s="155">
        <v>141.34</v>
      </c>
      <c r="M144" s="155">
        <v>512.01</v>
      </c>
      <c r="N144" s="155">
        <v>183.76</v>
      </c>
      <c r="O144" s="155">
        <v>13.03</v>
      </c>
    </row>
    <row r="145" spans="1:15" x14ac:dyDescent="0.3">
      <c r="A145" s="230" t="s">
        <v>14</v>
      </c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</row>
    <row r="146" spans="1:15" x14ac:dyDescent="0.3">
      <c r="A146" s="157" t="s">
        <v>598</v>
      </c>
      <c r="B146" s="156" t="s">
        <v>475</v>
      </c>
      <c r="C146" s="157">
        <v>50</v>
      </c>
      <c r="D146" s="155">
        <v>4.5199999999999996</v>
      </c>
      <c r="E146" s="155">
        <v>4.93</v>
      </c>
      <c r="F146" s="155">
        <v>27.89</v>
      </c>
      <c r="G146" s="158">
        <v>173.9</v>
      </c>
      <c r="H146" s="155">
        <v>0.11</v>
      </c>
      <c r="I146" s="155">
        <v>7.0000000000000007E-2</v>
      </c>
      <c r="J146" s="158">
        <v>5.2</v>
      </c>
      <c r="K146" s="155">
        <v>1.01</v>
      </c>
      <c r="L146" s="155">
        <v>124.26</v>
      </c>
      <c r="M146" s="155">
        <v>94.52</v>
      </c>
      <c r="N146" s="155">
        <v>36.08</v>
      </c>
      <c r="O146" s="155">
        <v>1.1399999999999999</v>
      </c>
    </row>
    <row r="147" spans="1:15" x14ac:dyDescent="0.3">
      <c r="A147" s="155" t="s">
        <v>581</v>
      </c>
      <c r="B147" s="156" t="s">
        <v>60</v>
      </c>
      <c r="C147" s="157">
        <v>200</v>
      </c>
      <c r="D147" s="158">
        <v>0.3</v>
      </c>
      <c r="E147" s="155">
        <v>0.06</v>
      </c>
      <c r="F147" s="158">
        <v>12.5</v>
      </c>
      <c r="G147" s="155">
        <v>53.93</v>
      </c>
      <c r="H147" s="159"/>
      <c r="I147" s="158">
        <v>30.1</v>
      </c>
      <c r="J147" s="155">
        <v>25.01</v>
      </c>
      <c r="K147" s="155">
        <v>0.11</v>
      </c>
      <c r="L147" s="155">
        <v>7.08</v>
      </c>
      <c r="M147" s="155">
        <v>8.75</v>
      </c>
      <c r="N147" s="155">
        <v>4.91</v>
      </c>
      <c r="O147" s="155">
        <v>0.94</v>
      </c>
    </row>
    <row r="148" spans="1:15" x14ac:dyDescent="0.3">
      <c r="A148" s="155" t="s">
        <v>258</v>
      </c>
      <c r="B148" s="156" t="s">
        <v>187</v>
      </c>
      <c r="C148" s="157">
        <v>150</v>
      </c>
      <c r="D148" s="155">
        <v>1.35</v>
      </c>
      <c r="E148" s="158">
        <v>0.3</v>
      </c>
      <c r="F148" s="155">
        <v>12.15</v>
      </c>
      <c r="G148" s="158">
        <v>64.5</v>
      </c>
      <c r="H148" s="155">
        <v>0.06</v>
      </c>
      <c r="I148" s="157">
        <v>90</v>
      </c>
      <c r="J148" s="157">
        <v>12</v>
      </c>
      <c r="K148" s="158">
        <v>0.3</v>
      </c>
      <c r="L148" s="157">
        <v>51</v>
      </c>
      <c r="M148" s="158">
        <v>34.5</v>
      </c>
      <c r="N148" s="158">
        <v>19.5</v>
      </c>
      <c r="O148" s="155">
        <v>0.45</v>
      </c>
    </row>
    <row r="149" spans="1:15" x14ac:dyDescent="0.3">
      <c r="A149" s="231" t="s">
        <v>84</v>
      </c>
      <c r="B149" s="231"/>
      <c r="C149" s="162">
        <v>400</v>
      </c>
      <c r="D149" s="155">
        <v>6.17</v>
      </c>
      <c r="E149" s="155">
        <v>5.29</v>
      </c>
      <c r="F149" s="155">
        <v>52.54</v>
      </c>
      <c r="G149" s="155">
        <v>292.33</v>
      </c>
      <c r="H149" s="155">
        <v>0.17</v>
      </c>
      <c r="I149" s="155">
        <v>120.17</v>
      </c>
      <c r="J149" s="155">
        <v>42.21</v>
      </c>
      <c r="K149" s="155">
        <v>1.42</v>
      </c>
      <c r="L149" s="155">
        <v>182.34</v>
      </c>
      <c r="M149" s="155">
        <v>137.77000000000001</v>
      </c>
      <c r="N149" s="155">
        <v>60.49</v>
      </c>
      <c r="O149" s="155">
        <v>2.5299999999999998</v>
      </c>
    </row>
    <row r="150" spans="1:15" x14ac:dyDescent="0.3">
      <c r="A150" s="231" t="s">
        <v>56</v>
      </c>
      <c r="B150" s="231"/>
      <c r="C150" s="163">
        <v>1885</v>
      </c>
      <c r="D150" s="155">
        <v>62.33</v>
      </c>
      <c r="E150" s="155">
        <v>58.27</v>
      </c>
      <c r="F150" s="155">
        <v>219.59</v>
      </c>
      <c r="G150" s="155">
        <v>1676.83</v>
      </c>
      <c r="H150" s="155">
        <v>2.2799999999999998</v>
      </c>
      <c r="I150" s="155">
        <v>236.36</v>
      </c>
      <c r="J150" s="155">
        <v>1752.47</v>
      </c>
      <c r="K150" s="155">
        <v>12.39</v>
      </c>
      <c r="L150" s="155">
        <v>416.86</v>
      </c>
      <c r="M150" s="158">
        <v>925.5</v>
      </c>
      <c r="N150" s="155">
        <v>333.04</v>
      </c>
      <c r="O150" s="155">
        <v>22.22</v>
      </c>
    </row>
    <row r="151" spans="1:15" x14ac:dyDescent="0.3">
      <c r="A151" s="164"/>
      <c r="B151" s="2"/>
      <c r="C151" s="2"/>
      <c r="J151" s="232"/>
      <c r="K151" s="232"/>
      <c r="L151" s="232"/>
      <c r="M151" s="232"/>
      <c r="N151" s="232"/>
      <c r="O151" s="232"/>
    </row>
    <row r="152" spans="1:15" s="7" customFormat="1" x14ac:dyDescent="0.3">
      <c r="A152" s="2"/>
      <c r="B152" s="2"/>
      <c r="C152" s="223"/>
      <c r="D152" s="223"/>
      <c r="E152" s="160"/>
      <c r="F152" s="2"/>
      <c r="G152" s="2"/>
      <c r="H152" s="223"/>
      <c r="I152" s="223"/>
      <c r="J152" s="224"/>
      <c r="K152" s="224"/>
      <c r="L152" s="224"/>
      <c r="M152" s="224"/>
      <c r="N152" s="224"/>
      <c r="O152" s="224"/>
    </row>
    <row r="153" spans="1:15" s="7" customFormat="1" x14ac:dyDescent="0.3">
      <c r="A153" s="225" t="s">
        <v>30</v>
      </c>
      <c r="B153" s="225" t="s">
        <v>31</v>
      </c>
      <c r="C153" s="225" t="s">
        <v>32</v>
      </c>
      <c r="D153" s="228" t="s">
        <v>33</v>
      </c>
      <c r="E153" s="228"/>
      <c r="F153" s="228"/>
      <c r="G153" s="225" t="s">
        <v>34</v>
      </c>
      <c r="H153" s="228" t="s">
        <v>35</v>
      </c>
      <c r="I153" s="228"/>
      <c r="J153" s="228"/>
      <c r="K153" s="228"/>
      <c r="L153" s="228" t="s">
        <v>36</v>
      </c>
      <c r="M153" s="228"/>
      <c r="N153" s="228"/>
      <c r="O153" s="228"/>
    </row>
    <row r="154" spans="1:15" s="7" customFormat="1" x14ac:dyDescent="0.3">
      <c r="A154" s="226"/>
      <c r="B154" s="227"/>
      <c r="C154" s="226"/>
      <c r="D154" s="153" t="s">
        <v>37</v>
      </c>
      <c r="E154" s="153" t="s">
        <v>38</v>
      </c>
      <c r="F154" s="153" t="s">
        <v>39</v>
      </c>
      <c r="G154" s="226"/>
      <c r="H154" s="153" t="s">
        <v>40</v>
      </c>
      <c r="I154" s="153" t="s">
        <v>41</v>
      </c>
      <c r="J154" s="153" t="s">
        <v>42</v>
      </c>
      <c r="K154" s="153" t="s">
        <v>43</v>
      </c>
      <c r="L154" s="153" t="s">
        <v>44</v>
      </c>
      <c r="M154" s="153" t="s">
        <v>45</v>
      </c>
      <c r="N154" s="153" t="s">
        <v>46</v>
      </c>
      <c r="O154" s="153" t="s">
        <v>47</v>
      </c>
    </row>
    <row r="155" spans="1:15" s="7" customFormat="1" x14ac:dyDescent="0.3">
      <c r="A155" s="154">
        <v>1</v>
      </c>
      <c r="B155" s="154">
        <v>2</v>
      </c>
      <c r="C155" s="154">
        <v>3</v>
      </c>
      <c r="D155" s="154">
        <v>4</v>
      </c>
      <c r="E155" s="154">
        <v>5</v>
      </c>
      <c r="F155" s="154">
        <v>6</v>
      </c>
      <c r="G155" s="154">
        <v>7</v>
      </c>
      <c r="H155" s="154">
        <v>8</v>
      </c>
      <c r="I155" s="154">
        <v>9</v>
      </c>
      <c r="J155" s="154">
        <v>10</v>
      </c>
      <c r="K155" s="154">
        <v>11</v>
      </c>
      <c r="L155" s="154">
        <v>12</v>
      </c>
      <c r="M155" s="154">
        <v>13</v>
      </c>
      <c r="N155" s="154">
        <v>14</v>
      </c>
      <c r="O155" s="154">
        <v>15</v>
      </c>
    </row>
    <row r="156" spans="1:15" s="7" customFormat="1" x14ac:dyDescent="0.3">
      <c r="A156" s="165" t="s">
        <v>27</v>
      </c>
      <c r="B156" s="229" t="s">
        <v>28</v>
      </c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</row>
    <row r="157" spans="1:15" s="7" customFormat="1" x14ac:dyDescent="0.3">
      <c r="A157" s="165" t="s">
        <v>29</v>
      </c>
      <c r="B157" s="229">
        <v>2</v>
      </c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</row>
    <row r="158" spans="1:15" s="7" customFormat="1" x14ac:dyDescent="0.3">
      <c r="A158" s="230" t="s">
        <v>48</v>
      </c>
      <c r="B158" s="230"/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</row>
    <row r="159" spans="1:15" s="7" customFormat="1" x14ac:dyDescent="0.3">
      <c r="A159" s="157" t="s">
        <v>586</v>
      </c>
      <c r="B159" s="156" t="s">
        <v>559</v>
      </c>
      <c r="C159" s="157">
        <v>120</v>
      </c>
      <c r="D159" s="155">
        <v>16.440000000000001</v>
      </c>
      <c r="E159" s="155">
        <v>14.73</v>
      </c>
      <c r="F159" s="155">
        <v>17.060000000000002</v>
      </c>
      <c r="G159" s="155">
        <v>264.89999999999998</v>
      </c>
      <c r="H159" s="155">
        <v>0.13</v>
      </c>
      <c r="I159" s="159">
        <v>4.5999999999999996</v>
      </c>
      <c r="J159" s="157">
        <v>328</v>
      </c>
      <c r="K159" s="155">
        <v>4.08</v>
      </c>
      <c r="L159" s="155">
        <v>29.35</v>
      </c>
      <c r="M159" s="155">
        <v>174.31</v>
      </c>
      <c r="N159" s="155">
        <v>33.58</v>
      </c>
      <c r="O159" s="155">
        <v>1.7000000000000002</v>
      </c>
    </row>
    <row r="160" spans="1:15" ht="16.5" customHeight="1" x14ac:dyDescent="0.3">
      <c r="A160" s="158" t="s">
        <v>594</v>
      </c>
      <c r="B160" s="156" t="s">
        <v>197</v>
      </c>
      <c r="C160" s="157">
        <v>150</v>
      </c>
      <c r="D160" s="158">
        <v>3.1</v>
      </c>
      <c r="E160" s="155">
        <v>5.62</v>
      </c>
      <c r="F160" s="155">
        <v>25.27</v>
      </c>
      <c r="G160" s="158">
        <v>164.3</v>
      </c>
      <c r="H160" s="155">
        <v>0.19</v>
      </c>
      <c r="I160" s="157">
        <v>31</v>
      </c>
      <c r="J160" s="155">
        <v>4.6500000000000004</v>
      </c>
      <c r="K160" s="155">
        <v>2.36</v>
      </c>
      <c r="L160" s="158">
        <v>16.600000000000001</v>
      </c>
      <c r="M160" s="155">
        <v>90.23</v>
      </c>
      <c r="N160" s="155">
        <v>35.72</v>
      </c>
      <c r="O160" s="158">
        <v>1.4</v>
      </c>
    </row>
    <row r="161" spans="1:15" x14ac:dyDescent="0.3">
      <c r="A161" s="155" t="s">
        <v>580</v>
      </c>
      <c r="B161" s="156" t="s">
        <v>65</v>
      </c>
      <c r="C161" s="157">
        <v>200</v>
      </c>
      <c r="D161" s="155">
        <v>0.25</v>
      </c>
      <c r="E161" s="155">
        <v>0.06</v>
      </c>
      <c r="F161" s="155">
        <v>11.62</v>
      </c>
      <c r="G161" s="155">
        <v>48.63</v>
      </c>
      <c r="H161" s="159"/>
      <c r="I161" s="155">
        <v>1.1499999999999999</v>
      </c>
      <c r="J161" s="155">
        <v>1.06</v>
      </c>
      <c r="K161" s="155">
        <v>7.0000000000000007E-2</v>
      </c>
      <c r="L161" s="155">
        <v>7.03</v>
      </c>
      <c r="M161" s="155">
        <v>9.36</v>
      </c>
      <c r="N161" s="155">
        <v>4.8899999999999997</v>
      </c>
      <c r="O161" s="155">
        <v>0.88</v>
      </c>
    </row>
    <row r="162" spans="1:15" x14ac:dyDescent="0.3">
      <c r="A162" s="155"/>
      <c r="B162" s="156" t="s">
        <v>132</v>
      </c>
      <c r="C162" s="157">
        <v>30</v>
      </c>
      <c r="D162" s="155">
        <v>2.37</v>
      </c>
      <c r="E162" s="158">
        <v>0.3</v>
      </c>
      <c r="F162" s="155">
        <v>14.49</v>
      </c>
      <c r="G162" s="158">
        <v>70.5</v>
      </c>
      <c r="H162" s="155">
        <v>0.05</v>
      </c>
      <c r="I162" s="159"/>
      <c r="J162" s="159"/>
      <c r="K162" s="155">
        <v>0.39</v>
      </c>
      <c r="L162" s="158">
        <v>6.9</v>
      </c>
      <c r="M162" s="158">
        <v>26.1</v>
      </c>
      <c r="N162" s="158">
        <v>9.9</v>
      </c>
      <c r="O162" s="158">
        <v>0.6</v>
      </c>
    </row>
    <row r="163" spans="1:15" x14ac:dyDescent="0.3">
      <c r="A163" s="157" t="s">
        <v>258</v>
      </c>
      <c r="B163" s="156" t="s">
        <v>58</v>
      </c>
      <c r="C163" s="157">
        <v>100</v>
      </c>
      <c r="D163" s="158">
        <v>0.4</v>
      </c>
      <c r="E163" s="158">
        <v>0.3</v>
      </c>
      <c r="F163" s="158">
        <v>10.3</v>
      </c>
      <c r="G163" s="157">
        <v>47</v>
      </c>
      <c r="H163" s="155">
        <v>0.02</v>
      </c>
      <c r="I163" s="157">
        <v>5</v>
      </c>
      <c r="J163" s="157">
        <v>2</v>
      </c>
      <c r="K163" s="158">
        <v>0.4</v>
      </c>
      <c r="L163" s="157">
        <v>19</v>
      </c>
      <c r="M163" s="157">
        <v>16</v>
      </c>
      <c r="N163" s="157">
        <v>12</v>
      </c>
      <c r="O163" s="158">
        <v>2.2999999999999998</v>
      </c>
    </row>
    <row r="164" spans="1:15" x14ac:dyDescent="0.3">
      <c r="A164" s="231" t="s">
        <v>52</v>
      </c>
      <c r="B164" s="231"/>
      <c r="C164" s="162">
        <v>600</v>
      </c>
      <c r="D164" s="155">
        <v>22.56</v>
      </c>
      <c r="E164" s="155">
        <v>21.01</v>
      </c>
      <c r="F164" s="155">
        <v>78.739999999999995</v>
      </c>
      <c r="G164" s="155">
        <v>595.33000000000004</v>
      </c>
      <c r="H164" s="155">
        <v>0.39</v>
      </c>
      <c r="I164" s="155">
        <v>41.75</v>
      </c>
      <c r="J164" s="155">
        <v>335.71</v>
      </c>
      <c r="K164" s="158">
        <v>7.3</v>
      </c>
      <c r="L164" s="155">
        <v>78.88</v>
      </c>
      <c r="M164" s="157">
        <v>316</v>
      </c>
      <c r="N164" s="155">
        <v>96.09</v>
      </c>
      <c r="O164" s="155">
        <v>6.88</v>
      </c>
    </row>
    <row r="165" spans="1:15" x14ac:dyDescent="0.3">
      <c r="A165" s="230" t="s">
        <v>13</v>
      </c>
      <c r="B165" s="230"/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</row>
    <row r="166" spans="1:15" x14ac:dyDescent="0.3">
      <c r="A166" s="157" t="s">
        <v>587</v>
      </c>
      <c r="B166" s="156" t="s">
        <v>213</v>
      </c>
      <c r="C166" s="157">
        <v>60</v>
      </c>
      <c r="D166" s="155">
        <v>3.01</v>
      </c>
      <c r="E166" s="155">
        <v>4.3899999999999997</v>
      </c>
      <c r="F166" s="155">
        <v>6.22</v>
      </c>
      <c r="G166" s="158">
        <v>76.8</v>
      </c>
      <c r="H166" s="155">
        <v>7.0000000000000007E-2</v>
      </c>
      <c r="I166" s="155">
        <v>9.2200000000000006</v>
      </c>
      <c r="J166" s="157">
        <v>116</v>
      </c>
      <c r="K166" s="158">
        <v>2.1</v>
      </c>
      <c r="L166" s="155">
        <v>15.64</v>
      </c>
      <c r="M166" s="155">
        <v>56.19</v>
      </c>
      <c r="N166" s="155">
        <v>22.67</v>
      </c>
      <c r="O166" s="155">
        <v>0.56999999999999995</v>
      </c>
    </row>
    <row r="167" spans="1:15" ht="33" x14ac:dyDescent="0.3">
      <c r="A167" s="155" t="s">
        <v>294</v>
      </c>
      <c r="B167" s="156" t="s">
        <v>560</v>
      </c>
      <c r="C167" s="157">
        <v>215</v>
      </c>
      <c r="D167" s="158">
        <v>8.66</v>
      </c>
      <c r="E167" s="155">
        <v>7.2</v>
      </c>
      <c r="F167" s="155">
        <v>15.43</v>
      </c>
      <c r="G167" s="158">
        <v>160.5</v>
      </c>
      <c r="H167" s="158">
        <v>0.22</v>
      </c>
      <c r="I167" s="158">
        <v>9.1999999999999993</v>
      </c>
      <c r="J167" s="155">
        <v>164.60000000000002</v>
      </c>
      <c r="K167" s="155">
        <v>2.37</v>
      </c>
      <c r="L167" s="155">
        <v>26.11</v>
      </c>
      <c r="M167" s="155">
        <v>104.67</v>
      </c>
      <c r="N167" s="155">
        <v>31.490000000000002</v>
      </c>
      <c r="O167" s="155">
        <v>1.77</v>
      </c>
    </row>
    <row r="168" spans="1:15" ht="33" x14ac:dyDescent="0.3">
      <c r="A168" s="155" t="s">
        <v>588</v>
      </c>
      <c r="B168" s="156" t="s">
        <v>501</v>
      </c>
      <c r="C168" s="157">
        <v>110</v>
      </c>
      <c r="D168" s="155">
        <v>11.52</v>
      </c>
      <c r="E168" s="155">
        <v>15.799999999999999</v>
      </c>
      <c r="F168" s="155">
        <v>10.419999999999998</v>
      </c>
      <c r="G168" s="158">
        <v>230.54000000000002</v>
      </c>
      <c r="H168" s="155">
        <v>0.4</v>
      </c>
      <c r="I168" s="158">
        <v>3.6500000000000004</v>
      </c>
      <c r="J168" s="159">
        <v>200</v>
      </c>
      <c r="K168" s="155">
        <v>1.4500000000000002</v>
      </c>
      <c r="L168" s="155">
        <v>20.259999999999998</v>
      </c>
      <c r="M168" s="155">
        <v>143.35999999999999</v>
      </c>
      <c r="N168" s="155">
        <v>29.18</v>
      </c>
      <c r="O168" s="155">
        <v>1.89</v>
      </c>
    </row>
    <row r="169" spans="1:15" x14ac:dyDescent="0.3">
      <c r="A169" s="157" t="s">
        <v>593</v>
      </c>
      <c r="B169" s="156" t="s">
        <v>549</v>
      </c>
      <c r="C169" s="157">
        <v>150</v>
      </c>
      <c r="D169" s="158">
        <v>6.3</v>
      </c>
      <c r="E169" s="155">
        <v>6.65</v>
      </c>
      <c r="F169" s="155">
        <v>28.55</v>
      </c>
      <c r="G169" s="155">
        <v>198.95</v>
      </c>
      <c r="H169" s="155">
        <v>0.22</v>
      </c>
      <c r="I169" s="159"/>
      <c r="J169" s="157">
        <v>1</v>
      </c>
      <c r="K169" s="158">
        <v>2.6</v>
      </c>
      <c r="L169" s="158">
        <v>11.1</v>
      </c>
      <c r="M169" s="155">
        <v>149.33000000000001</v>
      </c>
      <c r="N169" s="155">
        <v>100.07</v>
      </c>
      <c r="O169" s="155">
        <v>3.36</v>
      </c>
    </row>
    <row r="170" spans="1:15" x14ac:dyDescent="0.3">
      <c r="A170" s="155" t="s">
        <v>296</v>
      </c>
      <c r="B170" s="156" t="s">
        <v>66</v>
      </c>
      <c r="C170" s="157">
        <v>200</v>
      </c>
      <c r="D170" s="155">
        <v>0.78</v>
      </c>
      <c r="E170" s="155">
        <v>0.05</v>
      </c>
      <c r="F170" s="155">
        <v>18.63</v>
      </c>
      <c r="G170" s="155">
        <v>78.69</v>
      </c>
      <c r="H170" s="155">
        <v>0.02</v>
      </c>
      <c r="I170" s="158">
        <v>0.6</v>
      </c>
      <c r="J170" s="155">
        <v>87.45</v>
      </c>
      <c r="K170" s="155">
        <v>0.83</v>
      </c>
      <c r="L170" s="155">
        <v>24.33</v>
      </c>
      <c r="M170" s="158">
        <v>21.9</v>
      </c>
      <c r="N170" s="155">
        <v>15.75</v>
      </c>
      <c r="O170" s="155">
        <v>0.51</v>
      </c>
    </row>
    <row r="171" spans="1:15" x14ac:dyDescent="0.3">
      <c r="A171" s="155"/>
      <c r="B171" s="156" t="s">
        <v>132</v>
      </c>
      <c r="C171" s="157">
        <v>20</v>
      </c>
      <c r="D171" s="155">
        <v>1.58</v>
      </c>
      <c r="E171" s="158">
        <v>0.2</v>
      </c>
      <c r="F171" s="155">
        <v>9.66</v>
      </c>
      <c r="G171" s="157">
        <v>47</v>
      </c>
      <c r="H171" s="155">
        <v>0.03</v>
      </c>
      <c r="I171" s="159"/>
      <c r="J171" s="159"/>
      <c r="K171" s="155">
        <v>0.26</v>
      </c>
      <c r="L171" s="158">
        <v>4.5999999999999996</v>
      </c>
      <c r="M171" s="158">
        <v>17.399999999999999</v>
      </c>
      <c r="N171" s="158">
        <v>6.6</v>
      </c>
      <c r="O171" s="158">
        <v>0.4</v>
      </c>
    </row>
    <row r="172" spans="1:15" x14ac:dyDescent="0.3">
      <c r="A172" s="155"/>
      <c r="B172" s="156" t="s">
        <v>186</v>
      </c>
      <c r="C172" s="157">
        <v>30</v>
      </c>
      <c r="D172" s="155">
        <v>1.98</v>
      </c>
      <c r="E172" s="155">
        <v>0.36</v>
      </c>
      <c r="F172" s="158">
        <v>11.9</v>
      </c>
      <c r="G172" s="158">
        <v>59.4</v>
      </c>
      <c r="H172" s="155">
        <v>0.05</v>
      </c>
      <c r="I172" s="159"/>
      <c r="J172" s="159"/>
      <c r="K172" s="155">
        <v>0.42</v>
      </c>
      <c r="L172" s="158">
        <v>8.6999999999999993</v>
      </c>
      <c r="M172" s="157">
        <v>45</v>
      </c>
      <c r="N172" s="158">
        <v>14.1</v>
      </c>
      <c r="O172" s="155">
        <v>1.17</v>
      </c>
    </row>
    <row r="173" spans="1:15" x14ac:dyDescent="0.3">
      <c r="A173" s="157" t="s">
        <v>258</v>
      </c>
      <c r="B173" s="156" t="s">
        <v>51</v>
      </c>
      <c r="C173" s="157">
        <v>100</v>
      </c>
      <c r="D173" s="158">
        <v>0.4</v>
      </c>
      <c r="E173" s="158">
        <v>0.4</v>
      </c>
      <c r="F173" s="158">
        <v>9.8000000000000007</v>
      </c>
      <c r="G173" s="157">
        <v>47</v>
      </c>
      <c r="H173" s="155">
        <v>0.03</v>
      </c>
      <c r="I173" s="157">
        <v>10</v>
      </c>
      <c r="J173" s="157">
        <v>5</v>
      </c>
      <c r="K173" s="158">
        <v>0.2</v>
      </c>
      <c r="L173" s="157">
        <v>16</v>
      </c>
      <c r="M173" s="157">
        <v>11</v>
      </c>
      <c r="N173" s="157">
        <v>9</v>
      </c>
      <c r="O173" s="158">
        <v>2.2000000000000002</v>
      </c>
    </row>
    <row r="174" spans="1:15" x14ac:dyDescent="0.3">
      <c r="A174" s="231" t="s">
        <v>55</v>
      </c>
      <c r="B174" s="231"/>
      <c r="C174" s="162">
        <v>885</v>
      </c>
      <c r="D174" s="155">
        <v>34.229999999999997</v>
      </c>
      <c r="E174" s="155">
        <v>35.049999999999997</v>
      </c>
      <c r="F174" s="155">
        <v>110.61</v>
      </c>
      <c r="G174" s="155">
        <v>898.88</v>
      </c>
      <c r="H174" s="155">
        <v>1.04</v>
      </c>
      <c r="I174" s="155">
        <v>32.67</v>
      </c>
      <c r="J174" s="155">
        <v>574.04999999999995</v>
      </c>
      <c r="K174" s="155">
        <v>10.23</v>
      </c>
      <c r="L174" s="155">
        <v>126.74</v>
      </c>
      <c r="M174" s="155">
        <v>548.85</v>
      </c>
      <c r="N174" s="155">
        <v>228.86</v>
      </c>
      <c r="O174" s="155">
        <v>11.87</v>
      </c>
    </row>
    <row r="175" spans="1:15" x14ac:dyDescent="0.3">
      <c r="A175" s="230" t="s">
        <v>14</v>
      </c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</row>
    <row r="176" spans="1:15" x14ac:dyDescent="0.3">
      <c r="A176" s="157" t="s">
        <v>598</v>
      </c>
      <c r="B176" s="156" t="s">
        <v>553</v>
      </c>
      <c r="C176" s="157">
        <v>50</v>
      </c>
      <c r="D176" s="155">
        <v>4.17</v>
      </c>
      <c r="E176" s="158">
        <v>4.9000000000000004</v>
      </c>
      <c r="F176" s="155">
        <v>27.72</v>
      </c>
      <c r="G176" s="158">
        <v>171.5</v>
      </c>
      <c r="H176" s="158">
        <v>0.1</v>
      </c>
      <c r="I176" s="159"/>
      <c r="J176" s="155">
        <v>0.09</v>
      </c>
      <c r="K176" s="155">
        <v>1.88</v>
      </c>
      <c r="L176" s="158">
        <v>51.5</v>
      </c>
      <c r="M176" s="155">
        <v>53.41</v>
      </c>
      <c r="N176" s="158">
        <v>21.9</v>
      </c>
      <c r="O176" s="155">
        <v>0.92</v>
      </c>
    </row>
    <row r="177" spans="1:15" x14ac:dyDescent="0.3">
      <c r="A177" s="157" t="s">
        <v>257</v>
      </c>
      <c r="B177" s="156" t="s">
        <v>11</v>
      </c>
      <c r="C177" s="157">
        <v>200</v>
      </c>
      <c r="D177" s="155">
        <v>0.26</v>
      </c>
      <c r="E177" s="155">
        <v>0.03</v>
      </c>
      <c r="F177" s="155">
        <v>11.26</v>
      </c>
      <c r="G177" s="155">
        <v>47.79</v>
      </c>
      <c r="H177" s="159"/>
      <c r="I177" s="158">
        <v>2.9</v>
      </c>
      <c r="J177" s="158">
        <v>0.5</v>
      </c>
      <c r="K177" s="155">
        <v>0.01</v>
      </c>
      <c r="L177" s="155">
        <v>8.08</v>
      </c>
      <c r="M177" s="155">
        <v>9.7799999999999994</v>
      </c>
      <c r="N177" s="155">
        <v>5.24</v>
      </c>
      <c r="O177" s="158">
        <v>0.9</v>
      </c>
    </row>
    <row r="178" spans="1:15" x14ac:dyDescent="0.3">
      <c r="A178" s="157" t="s">
        <v>258</v>
      </c>
      <c r="B178" s="156" t="s">
        <v>51</v>
      </c>
      <c r="C178" s="157">
        <v>100</v>
      </c>
      <c r="D178" s="158">
        <v>0.4</v>
      </c>
      <c r="E178" s="158">
        <v>0.4</v>
      </c>
      <c r="F178" s="158">
        <v>9.8000000000000007</v>
      </c>
      <c r="G178" s="157">
        <v>47</v>
      </c>
      <c r="H178" s="155">
        <v>0.03</v>
      </c>
      <c r="I178" s="157">
        <v>10</v>
      </c>
      <c r="J178" s="157">
        <v>5</v>
      </c>
      <c r="K178" s="158">
        <v>0.2</v>
      </c>
      <c r="L178" s="157">
        <v>16</v>
      </c>
      <c r="M178" s="157">
        <v>11</v>
      </c>
      <c r="N178" s="157">
        <v>9</v>
      </c>
      <c r="O178" s="158">
        <v>2.2000000000000002</v>
      </c>
    </row>
    <row r="179" spans="1:15" x14ac:dyDescent="0.3">
      <c r="A179" s="231" t="s">
        <v>84</v>
      </c>
      <c r="B179" s="231"/>
      <c r="C179" s="162">
        <v>350</v>
      </c>
      <c r="D179" s="155">
        <v>4.83</v>
      </c>
      <c r="E179" s="155">
        <v>5.33</v>
      </c>
      <c r="F179" s="155">
        <v>48.78</v>
      </c>
      <c r="G179" s="155">
        <v>266.29000000000002</v>
      </c>
      <c r="H179" s="155">
        <v>0.13</v>
      </c>
      <c r="I179" s="158">
        <v>12.9</v>
      </c>
      <c r="J179" s="155">
        <v>5.59</v>
      </c>
      <c r="K179" s="155">
        <v>2.09</v>
      </c>
      <c r="L179" s="155">
        <v>75.58</v>
      </c>
      <c r="M179" s="155">
        <v>74.19</v>
      </c>
      <c r="N179" s="155">
        <v>36.14</v>
      </c>
      <c r="O179" s="155">
        <v>4.0199999999999996</v>
      </c>
    </row>
    <row r="180" spans="1:15" x14ac:dyDescent="0.3">
      <c r="A180" s="231" t="s">
        <v>56</v>
      </c>
      <c r="B180" s="231"/>
      <c r="C180" s="163">
        <v>1835</v>
      </c>
      <c r="D180" s="155">
        <v>61.62</v>
      </c>
      <c r="E180" s="155">
        <v>61.39</v>
      </c>
      <c r="F180" s="155">
        <v>238.13</v>
      </c>
      <c r="G180" s="158">
        <v>1760.5</v>
      </c>
      <c r="H180" s="155">
        <v>1.56</v>
      </c>
      <c r="I180" s="155">
        <v>87.32</v>
      </c>
      <c r="J180" s="155">
        <v>915.35</v>
      </c>
      <c r="K180" s="155">
        <v>19.62</v>
      </c>
      <c r="L180" s="158">
        <v>281.2</v>
      </c>
      <c r="M180" s="155">
        <v>939.04</v>
      </c>
      <c r="N180" s="155">
        <v>361.09</v>
      </c>
      <c r="O180" s="155">
        <v>22.77</v>
      </c>
    </row>
    <row r="181" spans="1:15" x14ac:dyDescent="0.3">
      <c r="A181" s="164"/>
      <c r="B181" s="2"/>
      <c r="C181" s="2"/>
      <c r="J181" s="232"/>
      <c r="K181" s="232"/>
      <c r="L181" s="232"/>
      <c r="M181" s="232"/>
      <c r="N181" s="232"/>
      <c r="O181" s="232"/>
    </row>
    <row r="182" spans="1:15" x14ac:dyDescent="0.3">
      <c r="A182" s="2"/>
      <c r="B182" s="2"/>
      <c r="C182" s="223"/>
      <c r="D182" s="223"/>
      <c r="E182" s="160"/>
      <c r="H182" s="223"/>
      <c r="I182" s="223"/>
      <c r="J182" s="224"/>
      <c r="K182" s="224"/>
      <c r="L182" s="224"/>
      <c r="M182" s="224"/>
      <c r="N182" s="224"/>
      <c r="O182" s="224"/>
    </row>
    <row r="183" spans="1:15" s="7" customFormat="1" x14ac:dyDescent="0.3">
      <c r="A183" s="225" t="s">
        <v>30</v>
      </c>
      <c r="B183" s="225" t="s">
        <v>31</v>
      </c>
      <c r="C183" s="225" t="s">
        <v>32</v>
      </c>
      <c r="D183" s="228" t="s">
        <v>33</v>
      </c>
      <c r="E183" s="228"/>
      <c r="F183" s="228"/>
      <c r="G183" s="225" t="s">
        <v>34</v>
      </c>
      <c r="H183" s="228" t="s">
        <v>35</v>
      </c>
      <c r="I183" s="228"/>
      <c r="J183" s="228"/>
      <c r="K183" s="228"/>
      <c r="L183" s="228" t="s">
        <v>36</v>
      </c>
      <c r="M183" s="228"/>
      <c r="N183" s="228"/>
      <c r="O183" s="228"/>
    </row>
    <row r="184" spans="1:15" s="7" customFormat="1" x14ac:dyDescent="0.3">
      <c r="A184" s="226"/>
      <c r="B184" s="227"/>
      <c r="C184" s="226"/>
      <c r="D184" s="153" t="s">
        <v>37</v>
      </c>
      <c r="E184" s="153" t="s">
        <v>38</v>
      </c>
      <c r="F184" s="153" t="s">
        <v>39</v>
      </c>
      <c r="G184" s="226"/>
      <c r="H184" s="153" t="s">
        <v>40</v>
      </c>
      <c r="I184" s="153" t="s">
        <v>41</v>
      </c>
      <c r="J184" s="153" t="s">
        <v>42</v>
      </c>
      <c r="K184" s="153" t="s">
        <v>43</v>
      </c>
      <c r="L184" s="153" t="s">
        <v>44</v>
      </c>
      <c r="M184" s="153" t="s">
        <v>45</v>
      </c>
      <c r="N184" s="153" t="s">
        <v>46</v>
      </c>
      <c r="O184" s="153" t="s">
        <v>47</v>
      </c>
    </row>
    <row r="185" spans="1:15" s="7" customFormat="1" x14ac:dyDescent="0.3">
      <c r="A185" s="154">
        <v>1</v>
      </c>
      <c r="B185" s="154">
        <v>2</v>
      </c>
      <c r="C185" s="154">
        <v>3</v>
      </c>
      <c r="D185" s="154">
        <v>4</v>
      </c>
      <c r="E185" s="154">
        <v>5</v>
      </c>
      <c r="F185" s="154">
        <v>6</v>
      </c>
      <c r="G185" s="154">
        <v>7</v>
      </c>
      <c r="H185" s="154">
        <v>8</v>
      </c>
      <c r="I185" s="154">
        <v>9</v>
      </c>
      <c r="J185" s="154">
        <v>10</v>
      </c>
      <c r="K185" s="154">
        <v>11</v>
      </c>
      <c r="L185" s="154">
        <v>12</v>
      </c>
      <c r="M185" s="154">
        <v>13</v>
      </c>
      <c r="N185" s="154">
        <v>14</v>
      </c>
      <c r="O185" s="154">
        <v>15</v>
      </c>
    </row>
    <row r="186" spans="1:15" s="7" customFormat="1" x14ac:dyDescent="0.3">
      <c r="A186" s="165" t="s">
        <v>27</v>
      </c>
      <c r="B186" s="229" t="s">
        <v>57</v>
      </c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</row>
    <row r="187" spans="1:15" s="7" customFormat="1" x14ac:dyDescent="0.3">
      <c r="A187" s="165" t="s">
        <v>29</v>
      </c>
      <c r="B187" s="229">
        <v>2</v>
      </c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</row>
    <row r="188" spans="1:15" s="7" customFormat="1" x14ac:dyDescent="0.3">
      <c r="A188" s="230" t="s">
        <v>48</v>
      </c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</row>
    <row r="189" spans="1:15" s="7" customFormat="1" x14ac:dyDescent="0.3">
      <c r="A189" s="155" t="s">
        <v>589</v>
      </c>
      <c r="B189" s="156" t="s">
        <v>453</v>
      </c>
      <c r="C189" s="157">
        <v>150</v>
      </c>
      <c r="D189" s="155">
        <v>13.74</v>
      </c>
      <c r="E189" s="155">
        <v>18.57</v>
      </c>
      <c r="F189" s="155">
        <v>6.22</v>
      </c>
      <c r="G189" s="155">
        <v>247.93</v>
      </c>
      <c r="H189" s="155">
        <v>0.12</v>
      </c>
      <c r="I189" s="157">
        <v>4</v>
      </c>
      <c r="J189" s="157">
        <v>1860</v>
      </c>
      <c r="K189" s="157">
        <v>4</v>
      </c>
      <c r="L189" s="158">
        <v>77.7</v>
      </c>
      <c r="M189" s="155">
        <v>236.37</v>
      </c>
      <c r="N189" s="155">
        <v>42.47</v>
      </c>
      <c r="O189" s="155">
        <v>3.07</v>
      </c>
    </row>
    <row r="190" spans="1:15" s="7" customFormat="1" x14ac:dyDescent="0.3">
      <c r="A190" s="155" t="s">
        <v>579</v>
      </c>
      <c r="B190" s="156" t="s">
        <v>536</v>
      </c>
      <c r="C190" s="157">
        <v>60</v>
      </c>
      <c r="D190" s="155">
        <v>1.86</v>
      </c>
      <c r="E190" s="155">
        <v>0.12</v>
      </c>
      <c r="F190" s="158">
        <v>3.9</v>
      </c>
      <c r="G190" s="157">
        <v>24</v>
      </c>
      <c r="H190" s="155">
        <v>0.06</v>
      </c>
      <c r="I190" s="157">
        <v>6</v>
      </c>
      <c r="J190" s="157">
        <v>30</v>
      </c>
      <c r="K190" s="155">
        <v>0.12</v>
      </c>
      <c r="L190" s="157">
        <v>12</v>
      </c>
      <c r="M190" s="158">
        <v>37.200000000000003</v>
      </c>
      <c r="N190" s="158">
        <v>12.6</v>
      </c>
      <c r="O190" s="155">
        <v>0.42</v>
      </c>
    </row>
    <row r="191" spans="1:15" s="7" customFormat="1" x14ac:dyDescent="0.3">
      <c r="A191" s="157" t="s">
        <v>273</v>
      </c>
      <c r="B191" s="156" t="s">
        <v>487</v>
      </c>
      <c r="C191" s="157">
        <v>200</v>
      </c>
      <c r="D191" s="158">
        <v>0.2</v>
      </c>
      <c r="E191" s="155">
        <v>0.02</v>
      </c>
      <c r="F191" s="155">
        <v>11.05</v>
      </c>
      <c r="G191" s="155">
        <v>45.41</v>
      </c>
      <c r="H191" s="159"/>
      <c r="I191" s="158">
        <v>0.1</v>
      </c>
      <c r="J191" s="158">
        <v>0.5</v>
      </c>
      <c r="K191" s="159"/>
      <c r="L191" s="155">
        <v>5.28</v>
      </c>
      <c r="M191" s="155">
        <v>8.24</v>
      </c>
      <c r="N191" s="158">
        <v>4.4000000000000004</v>
      </c>
      <c r="O191" s="155">
        <v>0.85</v>
      </c>
    </row>
    <row r="192" spans="1:15" ht="16.5" customHeight="1" x14ac:dyDescent="0.3">
      <c r="A192" s="155"/>
      <c r="B192" s="156" t="s">
        <v>132</v>
      </c>
      <c r="C192" s="157">
        <v>70</v>
      </c>
      <c r="D192" s="155">
        <v>5.53</v>
      </c>
      <c r="E192" s="158">
        <v>0.7</v>
      </c>
      <c r="F192" s="155">
        <v>33.81</v>
      </c>
      <c r="G192" s="158">
        <v>164.5</v>
      </c>
      <c r="H192" s="155">
        <v>0.11</v>
      </c>
      <c r="I192" s="159"/>
      <c r="J192" s="159"/>
      <c r="K192" s="155">
        <v>0.91</v>
      </c>
      <c r="L192" s="158">
        <v>16.100000000000001</v>
      </c>
      <c r="M192" s="158">
        <v>60.9</v>
      </c>
      <c r="N192" s="158">
        <v>23.1</v>
      </c>
      <c r="O192" s="158">
        <v>1.4</v>
      </c>
    </row>
    <row r="193" spans="1:15" x14ac:dyDescent="0.3">
      <c r="A193" s="157" t="s">
        <v>258</v>
      </c>
      <c r="B193" s="156" t="s">
        <v>51</v>
      </c>
      <c r="C193" s="157">
        <v>100</v>
      </c>
      <c r="D193" s="158">
        <v>0.4</v>
      </c>
      <c r="E193" s="158">
        <v>0.4</v>
      </c>
      <c r="F193" s="158">
        <v>9.8000000000000007</v>
      </c>
      <c r="G193" s="157">
        <v>47</v>
      </c>
      <c r="H193" s="155">
        <v>0.03</v>
      </c>
      <c r="I193" s="157">
        <v>10</v>
      </c>
      <c r="J193" s="157">
        <v>5</v>
      </c>
      <c r="K193" s="158">
        <v>0.2</v>
      </c>
      <c r="L193" s="157">
        <v>16</v>
      </c>
      <c r="M193" s="157">
        <v>11</v>
      </c>
      <c r="N193" s="157">
        <v>9</v>
      </c>
      <c r="O193" s="158">
        <v>2.2000000000000002</v>
      </c>
    </row>
    <row r="194" spans="1:15" x14ac:dyDescent="0.3">
      <c r="A194" s="231" t="s">
        <v>52</v>
      </c>
      <c r="B194" s="231"/>
      <c r="C194" s="162">
        <v>580</v>
      </c>
      <c r="D194" s="155">
        <v>21.73</v>
      </c>
      <c r="E194" s="155">
        <v>19.809999999999999</v>
      </c>
      <c r="F194" s="155">
        <v>64.78</v>
      </c>
      <c r="G194" s="155">
        <v>528.84</v>
      </c>
      <c r="H194" s="155">
        <v>0.32</v>
      </c>
      <c r="I194" s="158">
        <v>20.100000000000001</v>
      </c>
      <c r="J194" s="158">
        <v>1895.5</v>
      </c>
      <c r="K194" s="155">
        <v>5.23</v>
      </c>
      <c r="L194" s="155">
        <v>127.08</v>
      </c>
      <c r="M194" s="155">
        <v>353.71</v>
      </c>
      <c r="N194" s="155">
        <v>91.57</v>
      </c>
      <c r="O194" s="155">
        <v>7.94</v>
      </c>
    </row>
    <row r="195" spans="1:15" x14ac:dyDescent="0.3">
      <c r="A195" s="230" t="s">
        <v>13</v>
      </c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</row>
    <row r="196" spans="1:15" x14ac:dyDescent="0.3">
      <c r="A196" s="157" t="s">
        <v>591</v>
      </c>
      <c r="B196" s="156" t="s">
        <v>243</v>
      </c>
      <c r="C196" s="157">
        <v>60</v>
      </c>
      <c r="D196" s="155">
        <v>0.71</v>
      </c>
      <c r="E196" s="155">
        <v>4.09</v>
      </c>
      <c r="F196" s="155">
        <v>2.35</v>
      </c>
      <c r="G196" s="155">
        <v>50.13</v>
      </c>
      <c r="H196" s="155">
        <v>0.03</v>
      </c>
      <c r="I196" s="158">
        <v>40.6</v>
      </c>
      <c r="J196" s="155">
        <v>115.69</v>
      </c>
      <c r="K196" s="158">
        <v>2.2000000000000002</v>
      </c>
      <c r="L196" s="155">
        <v>16.71</v>
      </c>
      <c r="M196" s="155">
        <v>14.68</v>
      </c>
      <c r="N196" s="155">
        <v>10.36</v>
      </c>
      <c r="O196" s="155">
        <v>0.49</v>
      </c>
    </row>
    <row r="197" spans="1:15" ht="33" x14ac:dyDescent="0.3">
      <c r="A197" s="155" t="s">
        <v>299</v>
      </c>
      <c r="B197" s="156" t="s">
        <v>121</v>
      </c>
      <c r="C197" s="157">
        <v>220</v>
      </c>
      <c r="D197" s="155">
        <v>6.14</v>
      </c>
      <c r="E197" s="155">
        <v>4.76</v>
      </c>
      <c r="F197" s="155">
        <v>14.74</v>
      </c>
      <c r="G197" s="155">
        <v>126.71</v>
      </c>
      <c r="H197" s="155">
        <v>0.15</v>
      </c>
      <c r="I197" s="155">
        <v>18.14</v>
      </c>
      <c r="J197" s="157">
        <v>171</v>
      </c>
      <c r="K197" s="155">
        <v>1.77</v>
      </c>
      <c r="L197" s="155">
        <v>19.690000000000001</v>
      </c>
      <c r="M197" s="155">
        <v>100.51</v>
      </c>
      <c r="N197" s="155">
        <v>29.71</v>
      </c>
      <c r="O197" s="155">
        <v>1.04</v>
      </c>
    </row>
    <row r="198" spans="1:15" x14ac:dyDescent="0.3">
      <c r="A198" s="155" t="s">
        <v>300</v>
      </c>
      <c r="B198" s="156" t="s">
        <v>349</v>
      </c>
      <c r="C198" s="157">
        <v>240</v>
      </c>
      <c r="D198" s="155">
        <v>26.62</v>
      </c>
      <c r="E198" s="155">
        <v>24.88</v>
      </c>
      <c r="F198" s="155">
        <v>40.69</v>
      </c>
      <c r="G198" s="155">
        <v>494.08</v>
      </c>
      <c r="H198" s="155">
        <v>1.1499999999999999</v>
      </c>
      <c r="I198" s="158">
        <v>5.6</v>
      </c>
      <c r="J198" s="157">
        <v>808</v>
      </c>
      <c r="K198" s="155">
        <v>2.94</v>
      </c>
      <c r="L198" s="155">
        <v>36.19</v>
      </c>
      <c r="M198" s="155">
        <v>295.77</v>
      </c>
      <c r="N198" s="155">
        <v>64.13</v>
      </c>
      <c r="O198" s="155">
        <v>2.44</v>
      </c>
    </row>
    <row r="199" spans="1:15" x14ac:dyDescent="0.3">
      <c r="A199" s="159" t="s">
        <v>592</v>
      </c>
      <c r="B199" s="156" t="s">
        <v>68</v>
      </c>
      <c r="C199" s="157">
        <v>200</v>
      </c>
      <c r="D199" s="155">
        <v>0.49</v>
      </c>
      <c r="E199" s="155">
        <v>0.16</v>
      </c>
      <c r="F199" s="155">
        <v>21.67</v>
      </c>
      <c r="G199" s="155">
        <v>93.99</v>
      </c>
      <c r="H199" s="155">
        <v>0.02</v>
      </c>
      <c r="I199" s="155">
        <v>84.59</v>
      </c>
      <c r="J199" s="155">
        <v>69.459999999999994</v>
      </c>
      <c r="K199" s="155">
        <v>0.36</v>
      </c>
      <c r="L199" s="155">
        <v>12.16</v>
      </c>
      <c r="M199" s="155">
        <v>12.32</v>
      </c>
      <c r="N199" s="155">
        <v>4.9800000000000004</v>
      </c>
      <c r="O199" s="155">
        <v>0.54</v>
      </c>
    </row>
    <row r="200" spans="1:15" x14ac:dyDescent="0.3">
      <c r="A200" s="155"/>
      <c r="B200" s="156" t="s">
        <v>132</v>
      </c>
      <c r="C200" s="157">
        <v>20</v>
      </c>
      <c r="D200" s="155">
        <v>1.58</v>
      </c>
      <c r="E200" s="158">
        <v>0.2</v>
      </c>
      <c r="F200" s="155">
        <v>9.66</v>
      </c>
      <c r="G200" s="157">
        <v>47</v>
      </c>
      <c r="H200" s="155">
        <v>0.03</v>
      </c>
      <c r="I200" s="159"/>
      <c r="J200" s="159"/>
      <c r="K200" s="155">
        <v>0.26</v>
      </c>
      <c r="L200" s="158">
        <v>4.5999999999999996</v>
      </c>
      <c r="M200" s="158">
        <v>17.399999999999999</v>
      </c>
      <c r="N200" s="158">
        <v>6.6</v>
      </c>
      <c r="O200" s="158">
        <v>0.4</v>
      </c>
    </row>
    <row r="201" spans="1:15" x14ac:dyDescent="0.3">
      <c r="A201" s="155"/>
      <c r="B201" s="156" t="s">
        <v>186</v>
      </c>
      <c r="C201" s="157">
        <v>30</v>
      </c>
      <c r="D201" s="155">
        <v>1.98</v>
      </c>
      <c r="E201" s="155">
        <v>0.36</v>
      </c>
      <c r="F201" s="158">
        <v>11.9</v>
      </c>
      <c r="G201" s="158">
        <v>59.4</v>
      </c>
      <c r="H201" s="155">
        <v>0.05</v>
      </c>
      <c r="I201" s="159"/>
      <c r="J201" s="159"/>
      <c r="K201" s="155">
        <v>0.42</v>
      </c>
      <c r="L201" s="158">
        <v>8.6999999999999993</v>
      </c>
      <c r="M201" s="157">
        <v>45</v>
      </c>
      <c r="N201" s="158">
        <v>14.1</v>
      </c>
      <c r="O201" s="155">
        <v>1.17</v>
      </c>
    </row>
    <row r="202" spans="1:15" x14ac:dyDescent="0.3">
      <c r="A202" s="157" t="s">
        <v>258</v>
      </c>
      <c r="B202" s="156" t="s">
        <v>58</v>
      </c>
      <c r="C202" s="157">
        <v>100</v>
      </c>
      <c r="D202" s="158">
        <v>0.4</v>
      </c>
      <c r="E202" s="158">
        <v>0.3</v>
      </c>
      <c r="F202" s="158">
        <v>10.3</v>
      </c>
      <c r="G202" s="157">
        <v>47</v>
      </c>
      <c r="H202" s="155">
        <v>0.02</v>
      </c>
      <c r="I202" s="157">
        <v>5</v>
      </c>
      <c r="J202" s="157">
        <v>2</v>
      </c>
      <c r="K202" s="158">
        <v>0.4</v>
      </c>
      <c r="L202" s="157">
        <v>19</v>
      </c>
      <c r="M202" s="157">
        <v>16</v>
      </c>
      <c r="N202" s="157">
        <v>12</v>
      </c>
      <c r="O202" s="158">
        <v>2.2999999999999998</v>
      </c>
    </row>
    <row r="203" spans="1:15" x14ac:dyDescent="0.3">
      <c r="A203" s="231" t="s">
        <v>55</v>
      </c>
      <c r="B203" s="231"/>
      <c r="C203" s="162">
        <v>870</v>
      </c>
      <c r="D203" s="155">
        <v>37.92</v>
      </c>
      <c r="E203" s="155">
        <v>34.75</v>
      </c>
      <c r="F203" s="155">
        <v>111.31</v>
      </c>
      <c r="G203" s="155">
        <v>918.31</v>
      </c>
      <c r="H203" s="155">
        <v>1.45</v>
      </c>
      <c r="I203" s="155">
        <v>153.93</v>
      </c>
      <c r="J203" s="155">
        <v>1166.1500000000001</v>
      </c>
      <c r="K203" s="155">
        <v>8.35</v>
      </c>
      <c r="L203" s="155">
        <v>117.05</v>
      </c>
      <c r="M203" s="155">
        <v>501.68</v>
      </c>
      <c r="N203" s="155">
        <v>141.88</v>
      </c>
      <c r="O203" s="155">
        <v>8.3800000000000008</v>
      </c>
    </row>
    <row r="204" spans="1:15" x14ac:dyDescent="0.3">
      <c r="A204" s="230" t="s">
        <v>14</v>
      </c>
      <c r="B204" s="230"/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</row>
    <row r="205" spans="1:15" x14ac:dyDescent="0.3">
      <c r="A205" s="157" t="s">
        <v>598</v>
      </c>
      <c r="B205" s="156" t="s">
        <v>551</v>
      </c>
      <c r="C205" s="157">
        <v>50</v>
      </c>
      <c r="D205" s="155">
        <v>4.5199999999999996</v>
      </c>
      <c r="E205" s="155">
        <v>4.93</v>
      </c>
      <c r="F205" s="155">
        <v>27.89</v>
      </c>
      <c r="G205" s="158">
        <v>173.9</v>
      </c>
      <c r="H205" s="155">
        <v>0.11</v>
      </c>
      <c r="I205" s="155">
        <v>7.0000000000000007E-2</v>
      </c>
      <c r="J205" s="158">
        <v>5.2</v>
      </c>
      <c r="K205" s="155">
        <v>1.01</v>
      </c>
      <c r="L205" s="155">
        <v>124.26</v>
      </c>
      <c r="M205" s="155">
        <v>94.52</v>
      </c>
      <c r="N205" s="155">
        <v>36.08</v>
      </c>
      <c r="O205" s="155">
        <v>1.1399999999999999</v>
      </c>
    </row>
    <row r="206" spans="1:15" x14ac:dyDescent="0.3">
      <c r="A206" s="155" t="s">
        <v>580</v>
      </c>
      <c r="B206" s="156" t="s">
        <v>65</v>
      </c>
      <c r="C206" s="157">
        <v>200</v>
      </c>
      <c r="D206" s="155">
        <v>0.25</v>
      </c>
      <c r="E206" s="155">
        <v>0.06</v>
      </c>
      <c r="F206" s="155">
        <v>11.62</v>
      </c>
      <c r="G206" s="155">
        <v>48.63</v>
      </c>
      <c r="H206" s="159"/>
      <c r="I206" s="155">
        <v>1.1499999999999999</v>
      </c>
      <c r="J206" s="155">
        <v>1.06</v>
      </c>
      <c r="K206" s="155">
        <v>7.0000000000000007E-2</v>
      </c>
      <c r="L206" s="155">
        <v>7.03</v>
      </c>
      <c r="M206" s="155">
        <v>9.36</v>
      </c>
      <c r="N206" s="155">
        <v>4.8899999999999997</v>
      </c>
      <c r="O206" s="155">
        <v>0.88</v>
      </c>
    </row>
    <row r="207" spans="1:15" x14ac:dyDescent="0.3">
      <c r="A207" s="155" t="s">
        <v>258</v>
      </c>
      <c r="B207" s="156" t="s">
        <v>140</v>
      </c>
      <c r="C207" s="157">
        <v>100</v>
      </c>
      <c r="D207" s="158">
        <v>0.8</v>
      </c>
      <c r="E207" s="158">
        <v>0.4</v>
      </c>
      <c r="F207" s="158">
        <v>8.1</v>
      </c>
      <c r="G207" s="157">
        <v>47</v>
      </c>
      <c r="H207" s="155">
        <v>0.02</v>
      </c>
      <c r="I207" s="157">
        <v>180</v>
      </c>
      <c r="J207" s="157">
        <v>15</v>
      </c>
      <c r="K207" s="158">
        <v>0.3</v>
      </c>
      <c r="L207" s="157">
        <v>40</v>
      </c>
      <c r="M207" s="157">
        <v>34</v>
      </c>
      <c r="N207" s="157">
        <v>25</v>
      </c>
      <c r="O207" s="158">
        <v>0.8</v>
      </c>
    </row>
    <row r="208" spans="1:15" x14ac:dyDescent="0.3">
      <c r="A208" s="231" t="s">
        <v>84</v>
      </c>
      <c r="B208" s="231"/>
      <c r="C208" s="162">
        <v>350</v>
      </c>
      <c r="D208" s="155">
        <v>5.57</v>
      </c>
      <c r="E208" s="155">
        <v>5.39</v>
      </c>
      <c r="F208" s="155">
        <v>47.61</v>
      </c>
      <c r="G208" s="155">
        <v>269.52999999999997</v>
      </c>
      <c r="H208" s="155">
        <v>0.13</v>
      </c>
      <c r="I208" s="155">
        <v>181.22</v>
      </c>
      <c r="J208" s="155">
        <v>21.26</v>
      </c>
      <c r="K208" s="155">
        <v>1.38</v>
      </c>
      <c r="L208" s="155">
        <v>171.29</v>
      </c>
      <c r="M208" s="155">
        <v>137.88</v>
      </c>
      <c r="N208" s="155">
        <v>65.97</v>
      </c>
      <c r="O208" s="155">
        <v>2.82</v>
      </c>
    </row>
    <row r="209" spans="1:15" x14ac:dyDescent="0.3">
      <c r="A209" s="231" t="s">
        <v>56</v>
      </c>
      <c r="B209" s="231"/>
      <c r="C209" s="163">
        <v>1800</v>
      </c>
      <c r="D209" s="155">
        <v>65.22</v>
      </c>
      <c r="E209" s="155">
        <v>59.95</v>
      </c>
      <c r="F209" s="155">
        <v>223.7</v>
      </c>
      <c r="G209" s="155">
        <v>1716.68</v>
      </c>
      <c r="H209" s="158">
        <v>1.9</v>
      </c>
      <c r="I209" s="155">
        <v>355.25</v>
      </c>
      <c r="J209" s="155">
        <v>3082.91</v>
      </c>
      <c r="K209" s="155">
        <v>14.96</v>
      </c>
      <c r="L209" s="155">
        <v>415.42</v>
      </c>
      <c r="M209" s="155">
        <v>993.27</v>
      </c>
      <c r="N209" s="155">
        <v>299.42</v>
      </c>
      <c r="O209" s="155">
        <v>19.14</v>
      </c>
    </row>
    <row r="210" spans="1:15" x14ac:dyDescent="0.3">
      <c r="A210" s="164"/>
      <c r="B210" s="2"/>
      <c r="C210" s="2"/>
      <c r="J210" s="232"/>
      <c r="K210" s="232"/>
      <c r="L210" s="232"/>
      <c r="M210" s="232"/>
      <c r="N210" s="232"/>
      <c r="O210" s="232"/>
    </row>
    <row r="211" spans="1:15" x14ac:dyDescent="0.3">
      <c r="A211" s="2"/>
      <c r="B211" s="2"/>
      <c r="C211" s="223"/>
      <c r="D211" s="223"/>
      <c r="E211" s="160"/>
      <c r="H211" s="223"/>
      <c r="I211" s="223"/>
      <c r="J211" s="224"/>
      <c r="K211" s="224"/>
      <c r="L211" s="224"/>
      <c r="M211" s="224"/>
      <c r="N211" s="224"/>
      <c r="O211" s="224"/>
    </row>
    <row r="212" spans="1:15" s="7" customFormat="1" x14ac:dyDescent="0.3">
      <c r="A212" s="225" t="s">
        <v>30</v>
      </c>
      <c r="B212" s="225" t="s">
        <v>31</v>
      </c>
      <c r="C212" s="225" t="s">
        <v>32</v>
      </c>
      <c r="D212" s="228" t="s">
        <v>33</v>
      </c>
      <c r="E212" s="228"/>
      <c r="F212" s="228"/>
      <c r="G212" s="225" t="s">
        <v>34</v>
      </c>
      <c r="H212" s="228" t="s">
        <v>35</v>
      </c>
      <c r="I212" s="228"/>
      <c r="J212" s="228"/>
      <c r="K212" s="228"/>
      <c r="L212" s="228" t="s">
        <v>36</v>
      </c>
      <c r="M212" s="228"/>
      <c r="N212" s="228"/>
      <c r="O212" s="228"/>
    </row>
    <row r="213" spans="1:15" s="7" customFormat="1" x14ac:dyDescent="0.3">
      <c r="A213" s="226"/>
      <c r="B213" s="227"/>
      <c r="C213" s="226"/>
      <c r="D213" s="153" t="s">
        <v>37</v>
      </c>
      <c r="E213" s="153" t="s">
        <v>38</v>
      </c>
      <c r="F213" s="153" t="s">
        <v>39</v>
      </c>
      <c r="G213" s="226"/>
      <c r="H213" s="153" t="s">
        <v>40</v>
      </c>
      <c r="I213" s="153" t="s">
        <v>41</v>
      </c>
      <c r="J213" s="153" t="s">
        <v>42</v>
      </c>
      <c r="K213" s="153" t="s">
        <v>43</v>
      </c>
      <c r="L213" s="153" t="s">
        <v>44</v>
      </c>
      <c r="M213" s="153" t="s">
        <v>45</v>
      </c>
      <c r="N213" s="153" t="s">
        <v>46</v>
      </c>
      <c r="O213" s="153" t="s">
        <v>47</v>
      </c>
    </row>
    <row r="214" spans="1:15" s="7" customFormat="1" x14ac:dyDescent="0.3">
      <c r="A214" s="154">
        <v>1</v>
      </c>
      <c r="B214" s="154">
        <v>2</v>
      </c>
      <c r="C214" s="154">
        <v>3</v>
      </c>
      <c r="D214" s="154">
        <v>4</v>
      </c>
      <c r="E214" s="154">
        <v>5</v>
      </c>
      <c r="F214" s="154">
        <v>6</v>
      </c>
      <c r="G214" s="154">
        <v>7</v>
      </c>
      <c r="H214" s="154">
        <v>8</v>
      </c>
      <c r="I214" s="154">
        <v>9</v>
      </c>
      <c r="J214" s="154">
        <v>10</v>
      </c>
      <c r="K214" s="154">
        <v>11</v>
      </c>
      <c r="L214" s="154">
        <v>12</v>
      </c>
      <c r="M214" s="154">
        <v>13</v>
      </c>
      <c r="N214" s="154">
        <v>14</v>
      </c>
      <c r="O214" s="154">
        <v>15</v>
      </c>
    </row>
    <row r="215" spans="1:15" s="7" customFormat="1" x14ac:dyDescent="0.3">
      <c r="A215" s="165" t="s">
        <v>27</v>
      </c>
      <c r="B215" s="229" t="s">
        <v>59</v>
      </c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</row>
    <row r="216" spans="1:15" s="7" customFormat="1" x14ac:dyDescent="0.3">
      <c r="A216" s="165" t="s">
        <v>29</v>
      </c>
      <c r="B216" s="229">
        <v>2</v>
      </c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</row>
    <row r="217" spans="1:15" s="7" customFormat="1" x14ac:dyDescent="0.3">
      <c r="A217" s="230" t="s">
        <v>48</v>
      </c>
      <c r="B217" s="230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</row>
    <row r="218" spans="1:15" s="7" customFormat="1" x14ac:dyDescent="0.3">
      <c r="A218" s="155" t="s">
        <v>321</v>
      </c>
      <c r="B218" s="156" t="s">
        <v>474</v>
      </c>
      <c r="C218" s="157">
        <v>90</v>
      </c>
      <c r="D218" s="155">
        <v>12.13</v>
      </c>
      <c r="E218" s="155">
        <v>13.95</v>
      </c>
      <c r="F218" s="155">
        <v>4.3899999999999997</v>
      </c>
      <c r="G218" s="155">
        <v>195.39</v>
      </c>
      <c r="H218" s="155">
        <v>0.53</v>
      </c>
      <c r="I218" s="155">
        <v>3.11</v>
      </c>
      <c r="J218" s="155">
        <v>101.32</v>
      </c>
      <c r="K218" s="155">
        <v>1.1399999999999999</v>
      </c>
      <c r="L218" s="155">
        <v>15.62</v>
      </c>
      <c r="M218" s="155">
        <v>132.75</v>
      </c>
      <c r="N218" s="155">
        <v>17.32</v>
      </c>
      <c r="O218" s="155">
        <v>0.92</v>
      </c>
    </row>
    <row r="219" spans="1:15" s="7" customFormat="1" x14ac:dyDescent="0.3">
      <c r="A219" s="157" t="s">
        <v>593</v>
      </c>
      <c r="B219" s="156" t="s">
        <v>549</v>
      </c>
      <c r="C219" s="157">
        <v>150</v>
      </c>
      <c r="D219" s="158">
        <v>6.3</v>
      </c>
      <c r="E219" s="155">
        <v>6.65</v>
      </c>
      <c r="F219" s="155">
        <v>28.55</v>
      </c>
      <c r="G219" s="155">
        <v>198.95</v>
      </c>
      <c r="H219" s="155">
        <v>0.22</v>
      </c>
      <c r="I219" s="159"/>
      <c r="J219" s="157">
        <v>1</v>
      </c>
      <c r="K219" s="158">
        <v>2.6</v>
      </c>
      <c r="L219" s="158">
        <v>11.1</v>
      </c>
      <c r="M219" s="155">
        <v>149.33000000000001</v>
      </c>
      <c r="N219" s="155">
        <v>100.07</v>
      </c>
      <c r="O219" s="155">
        <v>3.36</v>
      </c>
    </row>
    <row r="220" spans="1:15" s="7" customFormat="1" x14ac:dyDescent="0.3">
      <c r="A220" s="155" t="s">
        <v>581</v>
      </c>
      <c r="B220" s="156" t="s">
        <v>60</v>
      </c>
      <c r="C220" s="157">
        <v>200</v>
      </c>
      <c r="D220" s="158">
        <v>0.3</v>
      </c>
      <c r="E220" s="155">
        <v>0.06</v>
      </c>
      <c r="F220" s="158">
        <v>12.5</v>
      </c>
      <c r="G220" s="155">
        <v>53.93</v>
      </c>
      <c r="H220" s="159"/>
      <c r="I220" s="158">
        <v>30.1</v>
      </c>
      <c r="J220" s="155">
        <v>25.01</v>
      </c>
      <c r="K220" s="155">
        <v>0.11</v>
      </c>
      <c r="L220" s="155">
        <v>7.08</v>
      </c>
      <c r="M220" s="155">
        <v>8.75</v>
      </c>
      <c r="N220" s="155">
        <v>4.91</v>
      </c>
      <c r="O220" s="155">
        <v>0.94</v>
      </c>
    </row>
    <row r="221" spans="1:15" ht="16.5" customHeight="1" x14ac:dyDescent="0.3">
      <c r="A221" s="155"/>
      <c r="B221" s="156" t="s">
        <v>132</v>
      </c>
      <c r="C221" s="157">
        <v>40</v>
      </c>
      <c r="D221" s="155">
        <v>3.16</v>
      </c>
      <c r="E221" s="158">
        <v>0.4</v>
      </c>
      <c r="F221" s="155">
        <v>19.32</v>
      </c>
      <c r="G221" s="157">
        <v>94</v>
      </c>
      <c r="H221" s="155">
        <v>0.06</v>
      </c>
      <c r="I221" s="159"/>
      <c r="J221" s="159"/>
      <c r="K221" s="155">
        <v>0.52</v>
      </c>
      <c r="L221" s="158">
        <v>9.1999999999999993</v>
      </c>
      <c r="M221" s="158">
        <v>34.799999999999997</v>
      </c>
      <c r="N221" s="158">
        <v>13.2</v>
      </c>
      <c r="O221" s="158">
        <v>0.8</v>
      </c>
    </row>
    <row r="222" spans="1:15" x14ac:dyDescent="0.3">
      <c r="A222" s="157" t="s">
        <v>258</v>
      </c>
      <c r="B222" s="156" t="s">
        <v>58</v>
      </c>
      <c r="C222" s="157">
        <v>100</v>
      </c>
      <c r="D222" s="158">
        <v>0.4</v>
      </c>
      <c r="E222" s="158">
        <v>0.3</v>
      </c>
      <c r="F222" s="158">
        <v>10.3</v>
      </c>
      <c r="G222" s="157">
        <v>47</v>
      </c>
      <c r="H222" s="155">
        <v>0.02</v>
      </c>
      <c r="I222" s="157">
        <v>5</v>
      </c>
      <c r="J222" s="157">
        <v>2</v>
      </c>
      <c r="K222" s="158">
        <v>0.4</v>
      </c>
      <c r="L222" s="157">
        <v>19</v>
      </c>
      <c r="M222" s="157">
        <v>16</v>
      </c>
      <c r="N222" s="157">
        <v>12</v>
      </c>
      <c r="O222" s="158">
        <v>2.2999999999999998</v>
      </c>
    </row>
    <row r="223" spans="1:15" x14ac:dyDescent="0.3">
      <c r="A223" s="231" t="s">
        <v>52</v>
      </c>
      <c r="B223" s="231"/>
      <c r="C223" s="162">
        <v>580</v>
      </c>
      <c r="D223" s="155">
        <v>22.29</v>
      </c>
      <c r="E223" s="155">
        <v>21.36</v>
      </c>
      <c r="F223" s="155">
        <v>75.06</v>
      </c>
      <c r="G223" s="155">
        <v>589.27</v>
      </c>
      <c r="H223" s="155">
        <v>0.83</v>
      </c>
      <c r="I223" s="155">
        <v>38.21</v>
      </c>
      <c r="J223" s="155">
        <v>129.33000000000001</v>
      </c>
      <c r="K223" s="155">
        <v>4.7699999999999996</v>
      </c>
      <c r="L223" s="157">
        <v>62</v>
      </c>
      <c r="M223" s="155">
        <v>341.63</v>
      </c>
      <c r="N223" s="158">
        <v>147.5</v>
      </c>
      <c r="O223" s="155">
        <v>8.32</v>
      </c>
    </row>
    <row r="224" spans="1:15" x14ac:dyDescent="0.3">
      <c r="A224" s="230" t="s">
        <v>13</v>
      </c>
      <c r="B224" s="230"/>
      <c r="C224" s="230"/>
      <c r="D224" s="230"/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</row>
    <row r="225" spans="1:15" x14ac:dyDescent="0.3">
      <c r="A225" s="157" t="s">
        <v>267</v>
      </c>
      <c r="B225" s="156" t="s">
        <v>191</v>
      </c>
      <c r="C225" s="157">
        <v>60</v>
      </c>
      <c r="D225" s="157">
        <v>1</v>
      </c>
      <c r="E225" s="155">
        <v>5.08</v>
      </c>
      <c r="F225" s="158">
        <v>2.2000000000000002</v>
      </c>
      <c r="G225" s="155">
        <v>59.53</v>
      </c>
      <c r="H225" s="155">
        <v>0.03</v>
      </c>
      <c r="I225" s="158">
        <v>28.1</v>
      </c>
      <c r="J225" s="155">
        <v>97.34</v>
      </c>
      <c r="K225" s="155">
        <v>2.5099999999999998</v>
      </c>
      <c r="L225" s="155">
        <v>30.48</v>
      </c>
      <c r="M225" s="155">
        <v>24.01</v>
      </c>
      <c r="N225" s="155">
        <v>13.79</v>
      </c>
      <c r="O225" s="155">
        <v>0.62</v>
      </c>
    </row>
    <row r="226" spans="1:15" ht="33" x14ac:dyDescent="0.3">
      <c r="A226" s="155" t="s">
        <v>596</v>
      </c>
      <c r="B226" s="156" t="s">
        <v>561</v>
      </c>
      <c r="C226" s="157">
        <v>215</v>
      </c>
      <c r="D226" s="155">
        <v>7.49</v>
      </c>
      <c r="E226" s="155">
        <v>7.6499999999999995</v>
      </c>
      <c r="F226" s="158">
        <v>14.3</v>
      </c>
      <c r="G226" s="155">
        <v>155.36000000000001</v>
      </c>
      <c r="H226" s="155">
        <v>0.18</v>
      </c>
      <c r="I226" s="158">
        <v>10.199999999999999</v>
      </c>
      <c r="J226" s="155">
        <v>168.4</v>
      </c>
      <c r="K226" s="155">
        <v>1.91</v>
      </c>
      <c r="L226" s="155">
        <v>14.68</v>
      </c>
      <c r="M226" s="155">
        <v>98.88</v>
      </c>
      <c r="N226" s="155">
        <v>24.25</v>
      </c>
      <c r="O226" s="155">
        <v>0.9</v>
      </c>
    </row>
    <row r="227" spans="1:15" x14ac:dyDescent="0.3">
      <c r="A227" s="155" t="s">
        <v>597</v>
      </c>
      <c r="B227" s="156" t="s">
        <v>562</v>
      </c>
      <c r="C227" s="157">
        <v>120</v>
      </c>
      <c r="D227" s="155">
        <v>21.17</v>
      </c>
      <c r="E227" s="155">
        <v>16.84</v>
      </c>
      <c r="F227" s="158">
        <v>10.309999999999999</v>
      </c>
      <c r="G227" s="155">
        <v>277.88</v>
      </c>
      <c r="H227" s="155">
        <v>0.22999999999999998</v>
      </c>
      <c r="I227" s="155">
        <v>5.41</v>
      </c>
      <c r="J227" s="158">
        <v>345.2</v>
      </c>
      <c r="K227" s="155">
        <v>6.12</v>
      </c>
      <c r="L227" s="155">
        <v>38.65</v>
      </c>
      <c r="M227" s="155">
        <v>227.85000000000002</v>
      </c>
      <c r="N227" s="155">
        <v>43.28</v>
      </c>
      <c r="O227" s="155">
        <v>1.4100000000000001</v>
      </c>
    </row>
    <row r="228" spans="1:15" x14ac:dyDescent="0.3">
      <c r="A228" s="157" t="s">
        <v>594</v>
      </c>
      <c r="B228" s="156" t="s">
        <v>197</v>
      </c>
      <c r="C228" s="157">
        <v>150</v>
      </c>
      <c r="D228" s="158">
        <v>3.1</v>
      </c>
      <c r="E228" s="155">
        <v>4.62</v>
      </c>
      <c r="F228" s="155">
        <v>25.27</v>
      </c>
      <c r="G228" s="155">
        <v>155.31</v>
      </c>
      <c r="H228" s="155">
        <v>0.19</v>
      </c>
      <c r="I228" s="157">
        <v>31</v>
      </c>
      <c r="J228" s="155">
        <v>4.6500000000000004</v>
      </c>
      <c r="K228" s="155">
        <v>1.92</v>
      </c>
      <c r="L228" s="158">
        <v>16.600000000000001</v>
      </c>
      <c r="M228" s="155">
        <v>90.21</v>
      </c>
      <c r="N228" s="155">
        <v>35.72</v>
      </c>
      <c r="O228" s="158">
        <v>1.4</v>
      </c>
    </row>
    <row r="229" spans="1:15" x14ac:dyDescent="0.3">
      <c r="A229" s="157" t="s">
        <v>262</v>
      </c>
      <c r="B229" s="156" t="s">
        <v>550</v>
      </c>
      <c r="C229" s="157">
        <v>200</v>
      </c>
      <c r="D229" s="155">
        <v>0.59</v>
      </c>
      <c r="E229" s="155">
        <v>0.05</v>
      </c>
      <c r="F229" s="155">
        <v>18.579999999999998</v>
      </c>
      <c r="G229" s="155">
        <v>77.94</v>
      </c>
      <c r="H229" s="155">
        <v>0.02</v>
      </c>
      <c r="I229" s="158">
        <v>0.6</v>
      </c>
      <c r="J229" s="159"/>
      <c r="K229" s="155">
        <v>0.83</v>
      </c>
      <c r="L229" s="155">
        <v>24.33</v>
      </c>
      <c r="M229" s="158">
        <v>21.9</v>
      </c>
      <c r="N229" s="155">
        <v>15.75</v>
      </c>
      <c r="O229" s="155">
        <v>0.51</v>
      </c>
    </row>
    <row r="230" spans="1:15" x14ac:dyDescent="0.3">
      <c r="A230" s="155"/>
      <c r="B230" s="156" t="s">
        <v>132</v>
      </c>
      <c r="C230" s="157">
        <v>20</v>
      </c>
      <c r="D230" s="155">
        <v>1.58</v>
      </c>
      <c r="E230" s="158">
        <v>0.2</v>
      </c>
      <c r="F230" s="155">
        <v>9.66</v>
      </c>
      <c r="G230" s="157">
        <v>47</v>
      </c>
      <c r="H230" s="155">
        <v>0.03</v>
      </c>
      <c r="I230" s="159"/>
      <c r="J230" s="159"/>
      <c r="K230" s="155">
        <v>0.26</v>
      </c>
      <c r="L230" s="158">
        <v>4.5999999999999996</v>
      </c>
      <c r="M230" s="158">
        <v>17.399999999999999</v>
      </c>
      <c r="N230" s="158">
        <v>6.6</v>
      </c>
      <c r="O230" s="158">
        <v>0.4</v>
      </c>
    </row>
    <row r="231" spans="1:15" x14ac:dyDescent="0.3">
      <c r="A231" s="155"/>
      <c r="B231" s="156" t="s">
        <v>186</v>
      </c>
      <c r="C231" s="157">
        <v>40</v>
      </c>
      <c r="D231" s="155">
        <v>2.64</v>
      </c>
      <c r="E231" s="155">
        <v>0.48</v>
      </c>
      <c r="F231" s="155">
        <v>15.86</v>
      </c>
      <c r="G231" s="158">
        <v>79.2</v>
      </c>
      <c r="H231" s="155">
        <v>7.0000000000000007E-2</v>
      </c>
      <c r="I231" s="159"/>
      <c r="J231" s="159"/>
      <c r="K231" s="155">
        <v>0.56000000000000005</v>
      </c>
      <c r="L231" s="158">
        <v>11.6</v>
      </c>
      <c r="M231" s="157">
        <v>60</v>
      </c>
      <c r="N231" s="158">
        <v>18.8</v>
      </c>
      <c r="O231" s="155">
        <v>1.56</v>
      </c>
    </row>
    <row r="232" spans="1:15" x14ac:dyDescent="0.3">
      <c r="A232" s="157" t="s">
        <v>258</v>
      </c>
      <c r="B232" s="156" t="s">
        <v>51</v>
      </c>
      <c r="C232" s="157">
        <v>100</v>
      </c>
      <c r="D232" s="158">
        <v>0.4</v>
      </c>
      <c r="E232" s="158">
        <v>0.4</v>
      </c>
      <c r="F232" s="158">
        <v>9.8000000000000007</v>
      </c>
      <c r="G232" s="157">
        <v>47</v>
      </c>
      <c r="H232" s="155">
        <v>0.03</v>
      </c>
      <c r="I232" s="157">
        <v>10</v>
      </c>
      <c r="J232" s="157">
        <v>5</v>
      </c>
      <c r="K232" s="158">
        <v>0.2</v>
      </c>
      <c r="L232" s="157">
        <v>16</v>
      </c>
      <c r="M232" s="157">
        <v>11</v>
      </c>
      <c r="N232" s="157">
        <v>9</v>
      </c>
      <c r="O232" s="158">
        <v>2.2000000000000002</v>
      </c>
    </row>
    <row r="233" spans="1:15" x14ac:dyDescent="0.3">
      <c r="A233" s="231" t="s">
        <v>55</v>
      </c>
      <c r="B233" s="231"/>
      <c r="C233" s="162">
        <v>905</v>
      </c>
      <c r="D233" s="155">
        <v>37.97</v>
      </c>
      <c r="E233" s="155">
        <v>35.32</v>
      </c>
      <c r="F233" s="155">
        <v>105.98</v>
      </c>
      <c r="G233" s="155">
        <v>899.22</v>
      </c>
      <c r="H233" s="155">
        <v>0.78</v>
      </c>
      <c r="I233" s="155">
        <v>85.31</v>
      </c>
      <c r="J233" s="155">
        <v>620.59</v>
      </c>
      <c r="K233" s="155">
        <v>14.31</v>
      </c>
      <c r="L233" s="155">
        <v>156.94</v>
      </c>
      <c r="M233" s="155">
        <v>551.25</v>
      </c>
      <c r="N233" s="155">
        <v>167.19</v>
      </c>
      <c r="O233" s="157">
        <v>9</v>
      </c>
    </row>
    <row r="234" spans="1:15" x14ac:dyDescent="0.3">
      <c r="A234" s="230" t="s">
        <v>14</v>
      </c>
      <c r="B234" s="230"/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</row>
    <row r="235" spans="1:15" x14ac:dyDescent="0.3">
      <c r="A235" s="157" t="s">
        <v>598</v>
      </c>
      <c r="B235" s="156" t="s">
        <v>553</v>
      </c>
      <c r="C235" s="157">
        <v>50</v>
      </c>
      <c r="D235" s="155">
        <v>4.17</v>
      </c>
      <c r="E235" s="158">
        <v>4.9000000000000004</v>
      </c>
      <c r="F235" s="155">
        <v>27.72</v>
      </c>
      <c r="G235" s="158">
        <v>171.5</v>
      </c>
      <c r="H235" s="158">
        <v>0.1</v>
      </c>
      <c r="I235" s="159"/>
      <c r="J235" s="155">
        <v>0.09</v>
      </c>
      <c r="K235" s="155">
        <v>1.88</v>
      </c>
      <c r="L235" s="158">
        <v>51.5</v>
      </c>
      <c r="M235" s="155">
        <v>53.41</v>
      </c>
      <c r="N235" s="158">
        <v>21.9</v>
      </c>
      <c r="O235" s="155">
        <v>0.92</v>
      </c>
    </row>
    <row r="236" spans="1:15" x14ac:dyDescent="0.3">
      <c r="A236" s="161"/>
      <c r="B236" s="156" t="s">
        <v>194</v>
      </c>
      <c r="C236" s="157">
        <v>200</v>
      </c>
      <c r="D236" s="157">
        <v>1</v>
      </c>
      <c r="E236" s="158">
        <v>0.2</v>
      </c>
      <c r="F236" s="158">
        <v>20.2</v>
      </c>
      <c r="G236" s="157">
        <v>92</v>
      </c>
      <c r="H236" s="155">
        <v>0.02</v>
      </c>
      <c r="I236" s="157">
        <v>4</v>
      </c>
      <c r="J236" s="159"/>
      <c r="K236" s="158">
        <v>0.2</v>
      </c>
      <c r="L236" s="157">
        <v>14</v>
      </c>
      <c r="M236" s="157">
        <v>14</v>
      </c>
      <c r="N236" s="157">
        <v>8</v>
      </c>
      <c r="O236" s="158">
        <v>2.8</v>
      </c>
    </row>
    <row r="237" spans="1:15" x14ac:dyDescent="0.3">
      <c r="A237" s="157" t="s">
        <v>258</v>
      </c>
      <c r="B237" s="156" t="s">
        <v>58</v>
      </c>
      <c r="C237" s="157">
        <v>100</v>
      </c>
      <c r="D237" s="158">
        <v>0.4</v>
      </c>
      <c r="E237" s="158">
        <v>0.3</v>
      </c>
      <c r="F237" s="158">
        <v>10.3</v>
      </c>
      <c r="G237" s="157">
        <v>47</v>
      </c>
      <c r="H237" s="155">
        <v>0.02</v>
      </c>
      <c r="I237" s="157">
        <v>5</v>
      </c>
      <c r="J237" s="157">
        <v>2</v>
      </c>
      <c r="K237" s="158">
        <v>0.4</v>
      </c>
      <c r="L237" s="157">
        <v>19</v>
      </c>
      <c r="M237" s="157">
        <v>16</v>
      </c>
      <c r="N237" s="157">
        <v>12</v>
      </c>
      <c r="O237" s="158">
        <v>2.2999999999999998</v>
      </c>
    </row>
    <row r="238" spans="1:15" x14ac:dyDescent="0.3">
      <c r="A238" s="231" t="s">
        <v>84</v>
      </c>
      <c r="B238" s="231"/>
      <c r="C238" s="162">
        <v>350</v>
      </c>
      <c r="D238" s="155">
        <v>5.57</v>
      </c>
      <c r="E238" s="155">
        <v>5.4</v>
      </c>
      <c r="F238" s="155">
        <v>58.22</v>
      </c>
      <c r="G238" s="158">
        <v>310.5</v>
      </c>
      <c r="H238" s="155">
        <v>0.14000000000000001</v>
      </c>
      <c r="I238" s="157">
        <v>9</v>
      </c>
      <c r="J238" s="155">
        <v>2.09</v>
      </c>
      <c r="K238" s="155">
        <v>2.48</v>
      </c>
      <c r="L238" s="158">
        <v>84.5</v>
      </c>
      <c r="M238" s="155">
        <v>83.41</v>
      </c>
      <c r="N238" s="158">
        <v>41.9</v>
      </c>
      <c r="O238" s="155">
        <v>6.02</v>
      </c>
    </row>
    <row r="239" spans="1:15" x14ac:dyDescent="0.3">
      <c r="A239" s="231" t="s">
        <v>56</v>
      </c>
      <c r="B239" s="231"/>
      <c r="C239" s="163">
        <v>1835</v>
      </c>
      <c r="D239" s="155">
        <v>65.83</v>
      </c>
      <c r="E239" s="155">
        <v>62.08</v>
      </c>
      <c r="F239" s="155">
        <v>239.26</v>
      </c>
      <c r="G239" s="155">
        <v>1798.99</v>
      </c>
      <c r="H239" s="155">
        <v>1.75</v>
      </c>
      <c r="I239" s="155">
        <v>132.52000000000001</v>
      </c>
      <c r="J239" s="155">
        <v>752.01</v>
      </c>
      <c r="K239" s="155">
        <v>21.56</v>
      </c>
      <c r="L239" s="155">
        <v>303.44</v>
      </c>
      <c r="M239" s="155">
        <v>976.29</v>
      </c>
      <c r="N239" s="155">
        <v>356.59</v>
      </c>
      <c r="O239" s="155">
        <v>23.34</v>
      </c>
    </row>
    <row r="240" spans="1:15" x14ac:dyDescent="0.3">
      <c r="A240" s="164"/>
      <c r="B240" s="2"/>
      <c r="C240" s="2"/>
      <c r="J240" s="232"/>
      <c r="K240" s="232"/>
      <c r="L240" s="232"/>
      <c r="M240" s="232"/>
      <c r="N240" s="232"/>
      <c r="O240" s="232"/>
    </row>
    <row r="241" spans="1:15" x14ac:dyDescent="0.3">
      <c r="A241" s="2"/>
      <c r="B241" s="2"/>
      <c r="C241" s="223"/>
      <c r="D241" s="223"/>
      <c r="E241" s="160"/>
      <c r="H241" s="223"/>
      <c r="I241" s="223"/>
      <c r="J241" s="224"/>
      <c r="K241" s="224"/>
      <c r="L241" s="224"/>
      <c r="M241" s="224"/>
      <c r="N241" s="224"/>
      <c r="O241" s="224"/>
    </row>
    <row r="242" spans="1:15" s="7" customFormat="1" x14ac:dyDescent="0.3">
      <c r="A242" s="225" t="s">
        <v>30</v>
      </c>
      <c r="B242" s="225" t="s">
        <v>31</v>
      </c>
      <c r="C242" s="225" t="s">
        <v>32</v>
      </c>
      <c r="D242" s="228" t="s">
        <v>33</v>
      </c>
      <c r="E242" s="228"/>
      <c r="F242" s="228"/>
      <c r="G242" s="225" t="s">
        <v>34</v>
      </c>
      <c r="H242" s="228" t="s">
        <v>35</v>
      </c>
      <c r="I242" s="228"/>
      <c r="J242" s="228"/>
      <c r="K242" s="228"/>
      <c r="L242" s="228" t="s">
        <v>36</v>
      </c>
      <c r="M242" s="228"/>
      <c r="N242" s="228"/>
      <c r="O242" s="228"/>
    </row>
    <row r="243" spans="1:15" s="7" customFormat="1" x14ac:dyDescent="0.3">
      <c r="A243" s="226"/>
      <c r="B243" s="227"/>
      <c r="C243" s="226"/>
      <c r="D243" s="153" t="s">
        <v>37</v>
      </c>
      <c r="E243" s="153" t="s">
        <v>38</v>
      </c>
      <c r="F243" s="153" t="s">
        <v>39</v>
      </c>
      <c r="G243" s="226"/>
      <c r="H243" s="153" t="s">
        <v>40</v>
      </c>
      <c r="I243" s="153" t="s">
        <v>41</v>
      </c>
      <c r="J243" s="153" t="s">
        <v>42</v>
      </c>
      <c r="K243" s="153" t="s">
        <v>43</v>
      </c>
      <c r="L243" s="153" t="s">
        <v>44</v>
      </c>
      <c r="M243" s="153" t="s">
        <v>45</v>
      </c>
      <c r="N243" s="153" t="s">
        <v>46</v>
      </c>
      <c r="O243" s="153" t="s">
        <v>47</v>
      </c>
    </row>
    <row r="244" spans="1:15" s="7" customFormat="1" x14ac:dyDescent="0.3">
      <c r="A244" s="154">
        <v>1</v>
      </c>
      <c r="B244" s="154">
        <v>2</v>
      </c>
      <c r="C244" s="154">
        <v>3</v>
      </c>
      <c r="D244" s="154">
        <v>4</v>
      </c>
      <c r="E244" s="154">
        <v>5</v>
      </c>
      <c r="F244" s="154">
        <v>6</v>
      </c>
      <c r="G244" s="154">
        <v>7</v>
      </c>
      <c r="H244" s="154">
        <v>8</v>
      </c>
      <c r="I244" s="154">
        <v>9</v>
      </c>
      <c r="J244" s="154">
        <v>10</v>
      </c>
      <c r="K244" s="154">
        <v>11</v>
      </c>
      <c r="L244" s="154">
        <v>12</v>
      </c>
      <c r="M244" s="154">
        <v>13</v>
      </c>
      <c r="N244" s="154">
        <v>14</v>
      </c>
      <c r="O244" s="154">
        <v>15</v>
      </c>
    </row>
    <row r="245" spans="1:15" s="7" customFormat="1" x14ac:dyDescent="0.3">
      <c r="A245" s="165" t="s">
        <v>27</v>
      </c>
      <c r="B245" s="229" t="s">
        <v>62</v>
      </c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</row>
    <row r="246" spans="1:15" s="7" customFormat="1" x14ac:dyDescent="0.3">
      <c r="A246" s="165" t="s">
        <v>29</v>
      </c>
      <c r="B246" s="229">
        <v>2</v>
      </c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</row>
    <row r="247" spans="1:15" s="7" customFormat="1" x14ac:dyDescent="0.3">
      <c r="A247" s="230" t="s">
        <v>48</v>
      </c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</row>
    <row r="248" spans="1:15" s="7" customFormat="1" x14ac:dyDescent="0.3">
      <c r="A248" s="158" t="s">
        <v>599</v>
      </c>
      <c r="B248" s="156" t="s">
        <v>510</v>
      </c>
      <c r="C248" s="157">
        <v>240</v>
      </c>
      <c r="D248" s="155">
        <v>24.37</v>
      </c>
      <c r="E248" s="155">
        <v>23.41</v>
      </c>
      <c r="F248" s="155">
        <v>29.48</v>
      </c>
      <c r="G248" s="155">
        <v>427.15</v>
      </c>
      <c r="H248" s="155">
        <v>1.21</v>
      </c>
      <c r="I248" s="155">
        <v>39.450000000000003</v>
      </c>
      <c r="J248" s="155">
        <v>49.04</v>
      </c>
      <c r="K248" s="155">
        <v>2.78</v>
      </c>
      <c r="L248" s="155">
        <v>39.75</v>
      </c>
      <c r="M248" s="155">
        <v>285.52</v>
      </c>
      <c r="N248" s="155">
        <v>64.13</v>
      </c>
      <c r="O248" s="155">
        <v>3.19</v>
      </c>
    </row>
    <row r="249" spans="1:15" s="7" customFormat="1" x14ac:dyDescent="0.3">
      <c r="A249" s="157" t="s">
        <v>257</v>
      </c>
      <c r="B249" s="156" t="s">
        <v>11</v>
      </c>
      <c r="C249" s="157">
        <v>200</v>
      </c>
      <c r="D249" s="155">
        <v>0.26</v>
      </c>
      <c r="E249" s="155">
        <v>0.03</v>
      </c>
      <c r="F249" s="155">
        <v>11.26</v>
      </c>
      <c r="G249" s="155">
        <v>47.79</v>
      </c>
      <c r="H249" s="159"/>
      <c r="I249" s="158">
        <v>2.9</v>
      </c>
      <c r="J249" s="158">
        <v>0.5</v>
      </c>
      <c r="K249" s="155">
        <v>0.01</v>
      </c>
      <c r="L249" s="155">
        <v>8.08</v>
      </c>
      <c r="M249" s="155">
        <v>9.7799999999999994</v>
      </c>
      <c r="N249" s="155">
        <v>5.24</v>
      </c>
      <c r="O249" s="158">
        <v>0.9</v>
      </c>
    </row>
    <row r="250" spans="1:15" s="7" customFormat="1" x14ac:dyDescent="0.3">
      <c r="A250" s="155"/>
      <c r="B250" s="156" t="s">
        <v>132</v>
      </c>
      <c r="C250" s="157">
        <v>40</v>
      </c>
      <c r="D250" s="155">
        <v>3.16</v>
      </c>
      <c r="E250" s="158">
        <v>0.4</v>
      </c>
      <c r="F250" s="155">
        <v>19.32</v>
      </c>
      <c r="G250" s="157">
        <v>94</v>
      </c>
      <c r="H250" s="155">
        <v>0.06</v>
      </c>
      <c r="I250" s="159"/>
      <c r="J250" s="159"/>
      <c r="K250" s="155">
        <v>0.52</v>
      </c>
      <c r="L250" s="158">
        <v>9.1999999999999993</v>
      </c>
      <c r="M250" s="158">
        <v>34.799999999999997</v>
      </c>
      <c r="N250" s="158">
        <v>13.2</v>
      </c>
      <c r="O250" s="158">
        <v>0.8</v>
      </c>
    </row>
    <row r="251" spans="1:15" s="7" customFormat="1" x14ac:dyDescent="0.3">
      <c r="A251" s="157" t="s">
        <v>258</v>
      </c>
      <c r="B251" s="156" t="s">
        <v>51</v>
      </c>
      <c r="C251" s="157">
        <v>100</v>
      </c>
      <c r="D251" s="158">
        <v>0.4</v>
      </c>
      <c r="E251" s="158">
        <v>0.4</v>
      </c>
      <c r="F251" s="158">
        <v>9.8000000000000007</v>
      </c>
      <c r="G251" s="157">
        <v>47</v>
      </c>
      <c r="H251" s="155">
        <v>0.03</v>
      </c>
      <c r="I251" s="157">
        <v>10</v>
      </c>
      <c r="J251" s="157">
        <v>5</v>
      </c>
      <c r="K251" s="158">
        <v>0.2</v>
      </c>
      <c r="L251" s="157">
        <v>16</v>
      </c>
      <c r="M251" s="157">
        <v>11</v>
      </c>
      <c r="N251" s="157">
        <v>9</v>
      </c>
      <c r="O251" s="158">
        <v>2.2000000000000002</v>
      </c>
    </row>
    <row r="252" spans="1:15" ht="16.5" customHeight="1" x14ac:dyDescent="0.3">
      <c r="A252" s="231" t="s">
        <v>52</v>
      </c>
      <c r="B252" s="231"/>
      <c r="C252" s="162">
        <v>580</v>
      </c>
      <c r="D252" s="155">
        <v>28.19</v>
      </c>
      <c r="E252" s="155">
        <v>24.24</v>
      </c>
      <c r="F252" s="155">
        <v>69.86</v>
      </c>
      <c r="G252" s="155">
        <v>615.94000000000005</v>
      </c>
      <c r="H252" s="158">
        <v>1.3</v>
      </c>
      <c r="I252" s="155">
        <v>52.35</v>
      </c>
      <c r="J252" s="155">
        <v>54.54</v>
      </c>
      <c r="K252" s="155">
        <v>3.51</v>
      </c>
      <c r="L252" s="155">
        <v>73.03</v>
      </c>
      <c r="M252" s="158">
        <v>341.1</v>
      </c>
      <c r="N252" s="155">
        <v>91.57</v>
      </c>
      <c r="O252" s="155">
        <v>7.09</v>
      </c>
    </row>
    <row r="253" spans="1:15" x14ac:dyDescent="0.3">
      <c r="A253" s="230" t="s">
        <v>13</v>
      </c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</row>
    <row r="254" spans="1:15" x14ac:dyDescent="0.3">
      <c r="A254" s="157" t="s">
        <v>306</v>
      </c>
      <c r="B254" s="156" t="s">
        <v>226</v>
      </c>
      <c r="C254" s="157">
        <v>60</v>
      </c>
      <c r="D254" s="157">
        <v>1</v>
      </c>
      <c r="E254" s="155">
        <v>5.1100000000000003</v>
      </c>
      <c r="F254" s="155">
        <v>4.9400000000000004</v>
      </c>
      <c r="G254" s="155">
        <v>69.95</v>
      </c>
      <c r="H254" s="155">
        <v>0.03</v>
      </c>
      <c r="I254" s="158">
        <v>5.9</v>
      </c>
      <c r="J254" s="155">
        <v>8.65</v>
      </c>
      <c r="K254" s="155">
        <v>2.29</v>
      </c>
      <c r="L254" s="155">
        <v>17.89</v>
      </c>
      <c r="M254" s="155">
        <v>25.48</v>
      </c>
      <c r="N254" s="155">
        <v>11.23</v>
      </c>
      <c r="O254" s="158">
        <v>0.8</v>
      </c>
    </row>
    <row r="255" spans="1:15" x14ac:dyDescent="0.3">
      <c r="A255" s="155" t="s">
        <v>275</v>
      </c>
      <c r="B255" s="156" t="s">
        <v>563</v>
      </c>
      <c r="C255" s="157">
        <v>215</v>
      </c>
      <c r="D255" s="155">
        <v>5.41</v>
      </c>
      <c r="E255" s="155">
        <v>5.91</v>
      </c>
      <c r="F255" s="155">
        <v>9.9499999999999993</v>
      </c>
      <c r="G255" s="155">
        <v>114.11999999999999</v>
      </c>
      <c r="H255" s="155">
        <v>0.06</v>
      </c>
      <c r="I255" s="155">
        <v>16.149999999999999</v>
      </c>
      <c r="J255" s="158">
        <v>164.68</v>
      </c>
      <c r="K255" s="158">
        <v>1.9</v>
      </c>
      <c r="L255" s="155">
        <v>29.29</v>
      </c>
      <c r="M255" s="155">
        <v>75.25</v>
      </c>
      <c r="N255" s="155">
        <v>22.96</v>
      </c>
      <c r="O255" s="155">
        <v>1.05</v>
      </c>
    </row>
    <row r="256" spans="1:15" x14ac:dyDescent="0.3">
      <c r="A256" s="157" t="s">
        <v>324</v>
      </c>
      <c r="B256" s="156" t="s">
        <v>511</v>
      </c>
      <c r="C256" s="157">
        <v>90</v>
      </c>
      <c r="D256" s="155">
        <v>16.11</v>
      </c>
      <c r="E256" s="155">
        <v>18.25</v>
      </c>
      <c r="F256" s="155">
        <v>3.25</v>
      </c>
      <c r="G256" s="155">
        <v>246.96</v>
      </c>
      <c r="H256" s="155">
        <v>0.71</v>
      </c>
      <c r="I256" s="155">
        <v>5.68</v>
      </c>
      <c r="J256" s="158">
        <v>1.8</v>
      </c>
      <c r="K256" s="155">
        <v>1.1599999999999999</v>
      </c>
      <c r="L256" s="155">
        <v>24.28</v>
      </c>
      <c r="M256" s="155">
        <v>183.71</v>
      </c>
      <c r="N256" s="155">
        <v>22.69</v>
      </c>
      <c r="O256" s="155">
        <v>1.29</v>
      </c>
    </row>
    <row r="257" spans="1:15" x14ac:dyDescent="0.3">
      <c r="A257" s="157" t="s">
        <v>595</v>
      </c>
      <c r="B257" s="156" t="s">
        <v>219</v>
      </c>
      <c r="C257" s="157">
        <v>150</v>
      </c>
      <c r="D257" s="158">
        <v>5.5</v>
      </c>
      <c r="E257" s="155">
        <v>3.65</v>
      </c>
      <c r="F257" s="155">
        <v>35.25</v>
      </c>
      <c r="G257" s="155">
        <v>195.97</v>
      </c>
      <c r="H257" s="155">
        <v>0.09</v>
      </c>
      <c r="I257" s="159"/>
      <c r="J257" s="159"/>
      <c r="K257" s="155">
        <v>2.0699999999999998</v>
      </c>
      <c r="L257" s="158">
        <v>10.6</v>
      </c>
      <c r="M257" s="155">
        <v>43.79</v>
      </c>
      <c r="N257" s="155">
        <v>8.07</v>
      </c>
      <c r="O257" s="155">
        <v>0.81</v>
      </c>
    </row>
    <row r="258" spans="1:15" x14ac:dyDescent="0.3">
      <c r="A258" s="157" t="s">
        <v>277</v>
      </c>
      <c r="B258" s="156" t="s">
        <v>69</v>
      </c>
      <c r="C258" s="157">
        <v>200</v>
      </c>
      <c r="D258" s="155">
        <v>0.16</v>
      </c>
      <c r="E258" s="155">
        <v>0.04</v>
      </c>
      <c r="F258" s="158">
        <v>13.1</v>
      </c>
      <c r="G258" s="155">
        <v>54.29</v>
      </c>
      <c r="H258" s="155">
        <v>0.01</v>
      </c>
      <c r="I258" s="157">
        <v>3</v>
      </c>
      <c r="J258" s="159"/>
      <c r="K258" s="155">
        <v>0.06</v>
      </c>
      <c r="L258" s="155">
        <v>7.73</v>
      </c>
      <c r="M258" s="157">
        <v>6</v>
      </c>
      <c r="N258" s="158">
        <v>5.2</v>
      </c>
      <c r="O258" s="155">
        <v>0.13</v>
      </c>
    </row>
    <row r="259" spans="1:15" x14ac:dyDescent="0.3">
      <c r="A259" s="155"/>
      <c r="B259" s="156" t="s">
        <v>132</v>
      </c>
      <c r="C259" s="157">
        <v>20</v>
      </c>
      <c r="D259" s="155">
        <v>1.58</v>
      </c>
      <c r="E259" s="158">
        <v>0.2</v>
      </c>
      <c r="F259" s="155">
        <v>9.66</v>
      </c>
      <c r="G259" s="157">
        <v>47</v>
      </c>
      <c r="H259" s="155">
        <v>0.03</v>
      </c>
      <c r="I259" s="159"/>
      <c r="J259" s="159"/>
      <c r="K259" s="155">
        <v>0.26</v>
      </c>
      <c r="L259" s="158">
        <v>4.5999999999999996</v>
      </c>
      <c r="M259" s="158">
        <v>17.399999999999999</v>
      </c>
      <c r="N259" s="158">
        <v>6.6</v>
      </c>
      <c r="O259" s="158">
        <v>0.4</v>
      </c>
    </row>
    <row r="260" spans="1:15" x14ac:dyDescent="0.3">
      <c r="A260" s="155"/>
      <c r="B260" s="156" t="s">
        <v>186</v>
      </c>
      <c r="C260" s="157">
        <v>50</v>
      </c>
      <c r="D260" s="158">
        <v>3.3</v>
      </c>
      <c r="E260" s="158">
        <v>0.6</v>
      </c>
      <c r="F260" s="155">
        <v>19.82</v>
      </c>
      <c r="G260" s="157">
        <v>99</v>
      </c>
      <c r="H260" s="155">
        <v>0.09</v>
      </c>
      <c r="I260" s="159"/>
      <c r="J260" s="159"/>
      <c r="K260" s="158">
        <v>0.7</v>
      </c>
      <c r="L260" s="158">
        <v>14.5</v>
      </c>
      <c r="M260" s="157">
        <v>75</v>
      </c>
      <c r="N260" s="158">
        <v>23.5</v>
      </c>
      <c r="O260" s="155">
        <v>1.95</v>
      </c>
    </row>
    <row r="261" spans="1:15" x14ac:dyDescent="0.3">
      <c r="A261" s="157" t="s">
        <v>258</v>
      </c>
      <c r="B261" s="156" t="s">
        <v>58</v>
      </c>
      <c r="C261" s="157">
        <v>100</v>
      </c>
      <c r="D261" s="158">
        <v>0.4</v>
      </c>
      <c r="E261" s="158">
        <v>0.3</v>
      </c>
      <c r="F261" s="158">
        <v>10.3</v>
      </c>
      <c r="G261" s="157">
        <v>47</v>
      </c>
      <c r="H261" s="155">
        <v>0.02</v>
      </c>
      <c r="I261" s="157">
        <v>5</v>
      </c>
      <c r="J261" s="157">
        <v>2</v>
      </c>
      <c r="K261" s="158">
        <v>0.4</v>
      </c>
      <c r="L261" s="157">
        <v>19</v>
      </c>
      <c r="M261" s="157">
        <v>16</v>
      </c>
      <c r="N261" s="157">
        <v>12</v>
      </c>
      <c r="O261" s="158">
        <v>2.2999999999999998</v>
      </c>
    </row>
    <row r="262" spans="1:15" x14ac:dyDescent="0.3">
      <c r="A262" s="231" t="s">
        <v>55</v>
      </c>
      <c r="B262" s="231"/>
      <c r="C262" s="162">
        <v>885</v>
      </c>
      <c r="D262" s="155">
        <v>33.46</v>
      </c>
      <c r="E262" s="155">
        <v>34.06</v>
      </c>
      <c r="F262" s="155">
        <v>106.27</v>
      </c>
      <c r="G262" s="155">
        <v>874.29</v>
      </c>
      <c r="H262" s="155">
        <v>1.04</v>
      </c>
      <c r="I262" s="155">
        <v>35.729999999999997</v>
      </c>
      <c r="J262" s="155">
        <v>177.13</v>
      </c>
      <c r="K262" s="155">
        <v>8.84</v>
      </c>
      <c r="L262" s="155">
        <v>127.89</v>
      </c>
      <c r="M262" s="155">
        <v>442.63</v>
      </c>
      <c r="N262" s="155">
        <v>112.25</v>
      </c>
      <c r="O262" s="155">
        <v>8.73</v>
      </c>
    </row>
    <row r="263" spans="1:15" x14ac:dyDescent="0.3">
      <c r="A263" s="230" t="s">
        <v>14</v>
      </c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</row>
    <row r="264" spans="1:15" x14ac:dyDescent="0.3">
      <c r="A264" s="157" t="s">
        <v>598</v>
      </c>
      <c r="B264" s="156" t="s">
        <v>475</v>
      </c>
      <c r="C264" s="157">
        <v>50</v>
      </c>
      <c r="D264" s="155">
        <v>4.5199999999999996</v>
      </c>
      <c r="E264" s="155">
        <v>4.93</v>
      </c>
      <c r="F264" s="155">
        <v>27.89</v>
      </c>
      <c r="G264" s="158">
        <v>173.9</v>
      </c>
      <c r="H264" s="155">
        <v>0.11</v>
      </c>
      <c r="I264" s="155">
        <v>7.0000000000000007E-2</v>
      </c>
      <c r="J264" s="158">
        <v>5.2</v>
      </c>
      <c r="K264" s="155">
        <v>1.01</v>
      </c>
      <c r="L264" s="155">
        <v>124.26</v>
      </c>
      <c r="M264" s="155">
        <v>94.52</v>
      </c>
      <c r="N264" s="155">
        <v>36.08</v>
      </c>
      <c r="O264" s="155">
        <v>1.1399999999999999</v>
      </c>
    </row>
    <row r="265" spans="1:15" x14ac:dyDescent="0.3">
      <c r="A265" s="157" t="s">
        <v>273</v>
      </c>
      <c r="B265" s="156" t="s">
        <v>487</v>
      </c>
      <c r="C265" s="157">
        <v>200</v>
      </c>
      <c r="D265" s="158">
        <v>0.2</v>
      </c>
      <c r="E265" s="155">
        <v>0.02</v>
      </c>
      <c r="F265" s="155">
        <v>11.05</v>
      </c>
      <c r="G265" s="155">
        <v>45.41</v>
      </c>
      <c r="H265" s="159"/>
      <c r="I265" s="158">
        <v>0.1</v>
      </c>
      <c r="J265" s="158">
        <v>0.5</v>
      </c>
      <c r="K265" s="159"/>
      <c r="L265" s="155">
        <v>5.28</v>
      </c>
      <c r="M265" s="155">
        <v>8.24</v>
      </c>
      <c r="N265" s="158">
        <v>4.4000000000000004</v>
      </c>
      <c r="O265" s="155">
        <v>0.85</v>
      </c>
    </row>
    <row r="266" spans="1:15" x14ac:dyDescent="0.3">
      <c r="A266" s="155" t="s">
        <v>258</v>
      </c>
      <c r="B266" s="156" t="s">
        <v>67</v>
      </c>
      <c r="C266" s="157">
        <v>100</v>
      </c>
      <c r="D266" s="158">
        <v>0.6</v>
      </c>
      <c r="E266" s="158">
        <v>0.6</v>
      </c>
      <c r="F266" s="158">
        <v>15.4</v>
      </c>
      <c r="G266" s="157">
        <v>72</v>
      </c>
      <c r="H266" s="155">
        <v>0.05</v>
      </c>
      <c r="I266" s="157">
        <v>6</v>
      </c>
      <c r="J266" s="157">
        <v>5</v>
      </c>
      <c r="K266" s="158">
        <v>0.4</v>
      </c>
      <c r="L266" s="157">
        <v>30</v>
      </c>
      <c r="M266" s="157">
        <v>22</v>
      </c>
      <c r="N266" s="157">
        <v>17</v>
      </c>
      <c r="O266" s="158">
        <v>0.6</v>
      </c>
    </row>
    <row r="267" spans="1:15" x14ac:dyDescent="0.3">
      <c r="A267" s="231" t="s">
        <v>84</v>
      </c>
      <c r="B267" s="231"/>
      <c r="C267" s="162">
        <v>350</v>
      </c>
      <c r="D267" s="155">
        <v>5.32</v>
      </c>
      <c r="E267" s="155">
        <v>5.55</v>
      </c>
      <c r="F267" s="155">
        <v>54.34</v>
      </c>
      <c r="G267" s="155">
        <v>291.31</v>
      </c>
      <c r="H267" s="155">
        <v>0.16</v>
      </c>
      <c r="I267" s="155">
        <v>6.17</v>
      </c>
      <c r="J267" s="158">
        <v>10.7</v>
      </c>
      <c r="K267" s="155">
        <v>1.41</v>
      </c>
      <c r="L267" s="155">
        <v>159.54</v>
      </c>
      <c r="M267" s="155">
        <v>124.76</v>
      </c>
      <c r="N267" s="155">
        <v>57.48</v>
      </c>
      <c r="O267" s="155">
        <v>2.59</v>
      </c>
    </row>
    <row r="268" spans="1:15" x14ac:dyDescent="0.3">
      <c r="A268" s="231" t="s">
        <v>56</v>
      </c>
      <c r="B268" s="231"/>
      <c r="C268" s="163">
        <v>1815</v>
      </c>
      <c r="D268" s="155">
        <v>66.97</v>
      </c>
      <c r="E268" s="155">
        <v>63.85</v>
      </c>
      <c r="F268" s="155">
        <v>230.47</v>
      </c>
      <c r="G268" s="155">
        <v>1781.54</v>
      </c>
      <c r="H268" s="158">
        <v>2.5</v>
      </c>
      <c r="I268" s="155">
        <v>94.25</v>
      </c>
      <c r="J268" s="155">
        <v>242.37</v>
      </c>
      <c r="K268" s="155">
        <v>13.76</v>
      </c>
      <c r="L268" s="155">
        <v>360.46</v>
      </c>
      <c r="M268" s="155">
        <v>908.49</v>
      </c>
      <c r="N268" s="158">
        <v>261.3</v>
      </c>
      <c r="O268" s="155">
        <v>18.41</v>
      </c>
    </row>
    <row r="269" spans="1:15" x14ac:dyDescent="0.3">
      <c r="A269" s="164"/>
      <c r="B269" s="2"/>
      <c r="C269" s="2"/>
      <c r="J269" s="232"/>
      <c r="K269" s="232"/>
      <c r="L269" s="232"/>
      <c r="M269" s="232"/>
      <c r="N269" s="232"/>
      <c r="O269" s="232"/>
    </row>
    <row r="270" spans="1:15" x14ac:dyDescent="0.3">
      <c r="A270" s="2"/>
      <c r="B270" s="2"/>
      <c r="C270" s="223"/>
      <c r="D270" s="223"/>
      <c r="E270" s="160"/>
      <c r="H270" s="223"/>
      <c r="I270" s="223"/>
      <c r="J270" s="224"/>
      <c r="K270" s="224"/>
      <c r="L270" s="224"/>
      <c r="M270" s="224"/>
      <c r="N270" s="224"/>
      <c r="O270" s="224"/>
    </row>
    <row r="271" spans="1:15" x14ac:dyDescent="0.3">
      <c r="A271" s="225" t="s">
        <v>30</v>
      </c>
      <c r="B271" s="225" t="s">
        <v>31</v>
      </c>
      <c r="C271" s="225" t="s">
        <v>32</v>
      </c>
      <c r="D271" s="228" t="s">
        <v>33</v>
      </c>
      <c r="E271" s="228"/>
      <c r="F271" s="228"/>
      <c r="G271" s="225" t="s">
        <v>34</v>
      </c>
      <c r="H271" s="228" t="s">
        <v>35</v>
      </c>
      <c r="I271" s="228"/>
      <c r="J271" s="228"/>
      <c r="K271" s="228"/>
      <c r="L271" s="228" t="s">
        <v>36</v>
      </c>
      <c r="M271" s="228"/>
      <c r="N271" s="228"/>
      <c r="O271" s="228"/>
    </row>
    <row r="272" spans="1:15" x14ac:dyDescent="0.3">
      <c r="A272" s="226"/>
      <c r="B272" s="227"/>
      <c r="C272" s="226"/>
      <c r="D272" s="153" t="s">
        <v>37</v>
      </c>
      <c r="E272" s="153" t="s">
        <v>38</v>
      </c>
      <c r="F272" s="153" t="s">
        <v>39</v>
      </c>
      <c r="G272" s="226"/>
      <c r="H272" s="153" t="s">
        <v>40</v>
      </c>
      <c r="I272" s="153" t="s">
        <v>41</v>
      </c>
      <c r="J272" s="153" t="s">
        <v>42</v>
      </c>
      <c r="K272" s="153" t="s">
        <v>43</v>
      </c>
      <c r="L272" s="153" t="s">
        <v>44</v>
      </c>
      <c r="M272" s="153" t="s">
        <v>45</v>
      </c>
      <c r="N272" s="153" t="s">
        <v>46</v>
      </c>
      <c r="O272" s="153" t="s">
        <v>47</v>
      </c>
    </row>
    <row r="273" spans="1:15" s="7" customFormat="1" x14ac:dyDescent="0.3">
      <c r="A273" s="154">
        <v>1</v>
      </c>
      <c r="B273" s="154">
        <v>2</v>
      </c>
      <c r="C273" s="154">
        <v>3</v>
      </c>
      <c r="D273" s="154">
        <v>4</v>
      </c>
      <c r="E273" s="154">
        <v>5</v>
      </c>
      <c r="F273" s="154">
        <v>6</v>
      </c>
      <c r="G273" s="154">
        <v>7</v>
      </c>
      <c r="H273" s="154">
        <v>8</v>
      </c>
      <c r="I273" s="154">
        <v>9</v>
      </c>
      <c r="J273" s="154">
        <v>10</v>
      </c>
      <c r="K273" s="154">
        <v>11</v>
      </c>
      <c r="L273" s="154">
        <v>12</v>
      </c>
      <c r="M273" s="154">
        <v>13</v>
      </c>
      <c r="N273" s="154">
        <v>14</v>
      </c>
      <c r="O273" s="154">
        <v>15</v>
      </c>
    </row>
    <row r="274" spans="1:15" s="7" customFormat="1" x14ac:dyDescent="0.3">
      <c r="A274" s="165" t="s">
        <v>27</v>
      </c>
      <c r="B274" s="229" t="s">
        <v>64</v>
      </c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</row>
    <row r="275" spans="1:15" s="7" customFormat="1" x14ac:dyDescent="0.3">
      <c r="A275" s="165" t="s">
        <v>29</v>
      </c>
      <c r="B275" s="229">
        <v>2</v>
      </c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</row>
    <row r="276" spans="1:15" s="7" customFormat="1" x14ac:dyDescent="0.3">
      <c r="A276" s="230" t="s">
        <v>48</v>
      </c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</row>
    <row r="277" spans="1:15" s="7" customFormat="1" x14ac:dyDescent="0.3">
      <c r="A277" s="158" t="s">
        <v>295</v>
      </c>
      <c r="B277" s="156" t="s">
        <v>564</v>
      </c>
      <c r="C277" s="157">
        <v>110</v>
      </c>
      <c r="D277" s="155">
        <v>12.43</v>
      </c>
      <c r="E277" s="155">
        <v>17.27</v>
      </c>
      <c r="F277" s="155">
        <v>14.14</v>
      </c>
      <c r="G277" s="158">
        <v>262.54000000000002</v>
      </c>
      <c r="H277" s="155">
        <v>0.43</v>
      </c>
      <c r="I277" s="158">
        <v>3.75</v>
      </c>
      <c r="J277" s="159">
        <v>200</v>
      </c>
      <c r="K277" s="155">
        <v>2.0099999999999998</v>
      </c>
      <c r="L277" s="155">
        <v>21.549999999999997</v>
      </c>
      <c r="M277" s="158">
        <v>154.10999999999999</v>
      </c>
      <c r="N277" s="155">
        <v>32.590000000000003</v>
      </c>
      <c r="O277" s="155">
        <v>2.12</v>
      </c>
    </row>
    <row r="278" spans="1:15" s="7" customFormat="1" x14ac:dyDescent="0.3">
      <c r="A278" s="157" t="s">
        <v>594</v>
      </c>
      <c r="B278" s="156" t="s">
        <v>197</v>
      </c>
      <c r="C278" s="157">
        <v>150</v>
      </c>
      <c r="D278" s="158">
        <v>3.1</v>
      </c>
      <c r="E278" s="155">
        <v>4.62</v>
      </c>
      <c r="F278" s="155">
        <v>25.27</v>
      </c>
      <c r="G278" s="155">
        <v>155.31</v>
      </c>
      <c r="H278" s="155">
        <v>0.19</v>
      </c>
      <c r="I278" s="157">
        <v>31</v>
      </c>
      <c r="J278" s="155">
        <v>4.6500000000000004</v>
      </c>
      <c r="K278" s="155">
        <v>1.92</v>
      </c>
      <c r="L278" s="158">
        <v>16.600000000000001</v>
      </c>
      <c r="M278" s="155">
        <v>90.21</v>
      </c>
      <c r="N278" s="155">
        <v>35.72</v>
      </c>
      <c r="O278" s="158">
        <v>1.4</v>
      </c>
    </row>
    <row r="279" spans="1:15" x14ac:dyDescent="0.3">
      <c r="A279" s="155" t="s">
        <v>580</v>
      </c>
      <c r="B279" s="156" t="s">
        <v>65</v>
      </c>
      <c r="C279" s="157">
        <v>200</v>
      </c>
      <c r="D279" s="155">
        <v>0.25</v>
      </c>
      <c r="E279" s="155">
        <v>0.06</v>
      </c>
      <c r="F279" s="155">
        <v>11.62</v>
      </c>
      <c r="G279" s="155">
        <v>48.63</v>
      </c>
      <c r="H279" s="159"/>
      <c r="I279" s="155">
        <v>1.1499999999999999</v>
      </c>
      <c r="J279" s="155">
        <v>1.06</v>
      </c>
      <c r="K279" s="155">
        <v>7.0000000000000007E-2</v>
      </c>
      <c r="L279" s="155">
        <v>7.03</v>
      </c>
      <c r="M279" s="155">
        <v>9.36</v>
      </c>
      <c r="N279" s="155">
        <v>4.8899999999999997</v>
      </c>
      <c r="O279" s="155">
        <v>0.88</v>
      </c>
    </row>
    <row r="280" spans="1:15" s="7" customFormat="1" x14ac:dyDescent="0.3">
      <c r="A280" s="155"/>
      <c r="B280" s="156" t="s">
        <v>132</v>
      </c>
      <c r="C280" s="157">
        <v>40</v>
      </c>
      <c r="D280" s="155">
        <v>3.16</v>
      </c>
      <c r="E280" s="158">
        <v>0.4</v>
      </c>
      <c r="F280" s="155">
        <v>19.32</v>
      </c>
      <c r="G280" s="157">
        <v>94</v>
      </c>
      <c r="H280" s="155">
        <v>0.06</v>
      </c>
      <c r="I280" s="159"/>
      <c r="J280" s="159"/>
      <c r="K280" s="155">
        <v>0.52</v>
      </c>
      <c r="L280" s="158">
        <v>9.1999999999999993</v>
      </c>
      <c r="M280" s="158">
        <v>34.799999999999997</v>
      </c>
      <c r="N280" s="158">
        <v>13.2</v>
      </c>
      <c r="O280" s="158">
        <v>0.8</v>
      </c>
    </row>
    <row r="281" spans="1:15" s="7" customFormat="1" x14ac:dyDescent="0.3">
      <c r="A281" s="157" t="s">
        <v>258</v>
      </c>
      <c r="B281" s="156" t="s">
        <v>58</v>
      </c>
      <c r="C281" s="157">
        <v>100</v>
      </c>
      <c r="D281" s="158">
        <v>0.4</v>
      </c>
      <c r="E281" s="158">
        <v>0.3</v>
      </c>
      <c r="F281" s="158">
        <v>10.3</v>
      </c>
      <c r="G281" s="157">
        <v>47</v>
      </c>
      <c r="H281" s="155">
        <v>0.02</v>
      </c>
      <c r="I281" s="157">
        <v>5</v>
      </c>
      <c r="J281" s="157">
        <v>2</v>
      </c>
      <c r="K281" s="158">
        <v>0.4</v>
      </c>
      <c r="L281" s="157">
        <v>19</v>
      </c>
      <c r="M281" s="157">
        <v>16</v>
      </c>
      <c r="N281" s="157">
        <v>12</v>
      </c>
      <c r="O281" s="158">
        <v>2.2999999999999998</v>
      </c>
    </row>
    <row r="282" spans="1:15" s="7" customFormat="1" x14ac:dyDescent="0.3">
      <c r="A282" s="231" t="s">
        <v>52</v>
      </c>
      <c r="B282" s="231"/>
      <c r="C282" s="162">
        <v>600</v>
      </c>
      <c r="D282" s="155">
        <v>19.34</v>
      </c>
      <c r="E282" s="155">
        <v>22.65</v>
      </c>
      <c r="F282" s="155">
        <v>80.650000000000006</v>
      </c>
      <c r="G282" s="155">
        <v>607.48</v>
      </c>
      <c r="H282" s="158">
        <v>0.7</v>
      </c>
      <c r="I282" s="158">
        <v>40.9</v>
      </c>
      <c r="J282" s="155">
        <v>207.71</v>
      </c>
      <c r="K282" s="155">
        <v>4.92</v>
      </c>
      <c r="L282" s="155">
        <v>73.38</v>
      </c>
      <c r="M282" s="155">
        <v>304.48</v>
      </c>
      <c r="N282" s="158">
        <v>98.4</v>
      </c>
      <c r="O282" s="158">
        <v>7.5</v>
      </c>
    </row>
    <row r="283" spans="1:15" s="7" customFormat="1" x14ac:dyDescent="0.3">
      <c r="A283" s="230" t="s">
        <v>13</v>
      </c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</row>
    <row r="284" spans="1:15" ht="16.5" customHeight="1" x14ac:dyDescent="0.3">
      <c r="A284" s="157" t="s">
        <v>311</v>
      </c>
      <c r="B284" s="156" t="s">
        <v>231</v>
      </c>
      <c r="C284" s="157">
        <v>60</v>
      </c>
      <c r="D284" s="155">
        <v>1.28</v>
      </c>
      <c r="E284" s="155">
        <v>4.1100000000000003</v>
      </c>
      <c r="F284" s="158">
        <v>3.9</v>
      </c>
      <c r="G284" s="158">
        <v>57.9</v>
      </c>
      <c r="H284" s="155">
        <v>0.04</v>
      </c>
      <c r="I284" s="158">
        <v>16.2</v>
      </c>
      <c r="J284" s="158">
        <v>209.9</v>
      </c>
      <c r="K284" s="155">
        <v>1.87</v>
      </c>
      <c r="L284" s="155">
        <v>23.05</v>
      </c>
      <c r="M284" s="155">
        <v>28.59</v>
      </c>
      <c r="N284" s="155">
        <v>13.01</v>
      </c>
      <c r="O284" s="155">
        <v>0.42</v>
      </c>
    </row>
    <row r="285" spans="1:15" ht="33" x14ac:dyDescent="0.3">
      <c r="A285" s="157" t="s">
        <v>268</v>
      </c>
      <c r="B285" s="156" t="s">
        <v>492</v>
      </c>
      <c r="C285" s="157">
        <v>215</v>
      </c>
      <c r="D285" s="155">
        <v>5.79</v>
      </c>
      <c r="E285" s="155">
        <v>4.07</v>
      </c>
      <c r="F285" s="155">
        <v>13.54</v>
      </c>
      <c r="G285" s="155">
        <v>113.58</v>
      </c>
      <c r="H285" s="155">
        <v>0.11</v>
      </c>
      <c r="I285" s="158">
        <v>13.4</v>
      </c>
      <c r="J285" s="158">
        <v>165.48000000000002</v>
      </c>
      <c r="K285" s="155">
        <v>1.04</v>
      </c>
      <c r="L285" s="155">
        <v>16.669999999999998</v>
      </c>
      <c r="M285" s="155">
        <v>89.89</v>
      </c>
      <c r="N285" s="155">
        <v>24.73</v>
      </c>
      <c r="O285" s="155">
        <v>0.94000000000000006</v>
      </c>
    </row>
    <row r="286" spans="1:15" x14ac:dyDescent="0.3">
      <c r="A286" s="157" t="s">
        <v>312</v>
      </c>
      <c r="B286" s="156" t="s">
        <v>248</v>
      </c>
      <c r="C286" s="157">
        <v>240</v>
      </c>
      <c r="D286" s="155">
        <v>22.18</v>
      </c>
      <c r="E286" s="155">
        <v>21.39</v>
      </c>
      <c r="F286" s="155">
        <v>20.53</v>
      </c>
      <c r="G286" s="158">
        <v>365.6</v>
      </c>
      <c r="H286" s="155">
        <v>1.06</v>
      </c>
      <c r="I286" s="155">
        <v>51.03</v>
      </c>
      <c r="J286" s="155">
        <v>323.29000000000002</v>
      </c>
      <c r="K286" s="155">
        <v>2.84</v>
      </c>
      <c r="L286" s="155">
        <v>42.21</v>
      </c>
      <c r="M286" s="155">
        <v>246.32</v>
      </c>
      <c r="N286" s="155">
        <v>53.47</v>
      </c>
      <c r="O286" s="155">
        <v>2.92</v>
      </c>
    </row>
    <row r="287" spans="1:15" x14ac:dyDescent="0.3">
      <c r="A287" s="157" t="s">
        <v>277</v>
      </c>
      <c r="B287" s="156" t="s">
        <v>123</v>
      </c>
      <c r="C287" s="157">
        <v>200</v>
      </c>
      <c r="D287" s="155">
        <v>0.14000000000000001</v>
      </c>
      <c r="E287" s="158">
        <v>0.1</v>
      </c>
      <c r="F287" s="155">
        <v>12.62</v>
      </c>
      <c r="G287" s="155">
        <v>53.09</v>
      </c>
      <c r="H287" s="159"/>
      <c r="I287" s="157">
        <v>3</v>
      </c>
      <c r="J287" s="158">
        <v>1.6</v>
      </c>
      <c r="K287" s="158">
        <v>0.2</v>
      </c>
      <c r="L287" s="155">
        <v>5.33</v>
      </c>
      <c r="M287" s="158">
        <v>3.2</v>
      </c>
      <c r="N287" s="158">
        <v>1.4</v>
      </c>
      <c r="O287" s="155">
        <v>0.11</v>
      </c>
    </row>
    <row r="288" spans="1:15" x14ac:dyDescent="0.3">
      <c r="A288" s="155"/>
      <c r="B288" s="156" t="s">
        <v>132</v>
      </c>
      <c r="C288" s="157">
        <v>40</v>
      </c>
      <c r="D288" s="155">
        <v>3.16</v>
      </c>
      <c r="E288" s="158">
        <v>0.4</v>
      </c>
      <c r="F288" s="155">
        <v>19.32</v>
      </c>
      <c r="G288" s="157">
        <v>94</v>
      </c>
      <c r="H288" s="155">
        <v>0.06</v>
      </c>
      <c r="I288" s="159"/>
      <c r="J288" s="159"/>
      <c r="K288" s="155">
        <v>0.52</v>
      </c>
      <c r="L288" s="158">
        <v>9.1999999999999993</v>
      </c>
      <c r="M288" s="158">
        <v>34.799999999999997</v>
      </c>
      <c r="N288" s="158">
        <v>13.2</v>
      </c>
      <c r="O288" s="158">
        <v>0.8</v>
      </c>
    </row>
    <row r="289" spans="1:15" x14ac:dyDescent="0.3">
      <c r="A289" s="155"/>
      <c r="B289" s="156" t="s">
        <v>186</v>
      </c>
      <c r="C289" s="157">
        <v>50</v>
      </c>
      <c r="D289" s="158">
        <v>3.3</v>
      </c>
      <c r="E289" s="158">
        <v>0.6</v>
      </c>
      <c r="F289" s="155">
        <v>19.82</v>
      </c>
      <c r="G289" s="157">
        <v>99</v>
      </c>
      <c r="H289" s="155">
        <v>0.09</v>
      </c>
      <c r="I289" s="159"/>
      <c r="J289" s="159"/>
      <c r="K289" s="158">
        <v>0.7</v>
      </c>
      <c r="L289" s="158">
        <v>14.5</v>
      </c>
      <c r="M289" s="157">
        <v>75</v>
      </c>
      <c r="N289" s="158">
        <v>23.5</v>
      </c>
      <c r="O289" s="155">
        <v>1.95</v>
      </c>
    </row>
    <row r="290" spans="1:15" x14ac:dyDescent="0.3">
      <c r="A290" s="157" t="s">
        <v>258</v>
      </c>
      <c r="B290" s="156" t="s">
        <v>51</v>
      </c>
      <c r="C290" s="157">
        <v>100</v>
      </c>
      <c r="D290" s="158">
        <v>0.4</v>
      </c>
      <c r="E290" s="158">
        <v>0.4</v>
      </c>
      <c r="F290" s="158">
        <v>9.8000000000000007</v>
      </c>
      <c r="G290" s="157">
        <v>47</v>
      </c>
      <c r="H290" s="155">
        <v>0.03</v>
      </c>
      <c r="I290" s="157">
        <v>10</v>
      </c>
      <c r="J290" s="157">
        <v>5</v>
      </c>
      <c r="K290" s="158">
        <v>0.2</v>
      </c>
      <c r="L290" s="157">
        <v>16</v>
      </c>
      <c r="M290" s="157">
        <v>11</v>
      </c>
      <c r="N290" s="157">
        <v>9</v>
      </c>
      <c r="O290" s="158">
        <v>2.2000000000000002</v>
      </c>
    </row>
    <row r="291" spans="1:15" x14ac:dyDescent="0.3">
      <c r="A291" s="231" t="s">
        <v>55</v>
      </c>
      <c r="B291" s="231"/>
      <c r="C291" s="162">
        <v>905</v>
      </c>
      <c r="D291" s="155">
        <v>36.25</v>
      </c>
      <c r="E291" s="155">
        <v>31.07</v>
      </c>
      <c r="F291" s="155">
        <v>99.53</v>
      </c>
      <c r="G291" s="155">
        <v>830.17</v>
      </c>
      <c r="H291" s="155">
        <v>1.39</v>
      </c>
      <c r="I291" s="155">
        <v>93.63</v>
      </c>
      <c r="J291" s="155">
        <v>705.27</v>
      </c>
      <c r="K291" s="155">
        <v>7.37</v>
      </c>
      <c r="L291" s="155">
        <v>126.96</v>
      </c>
      <c r="M291" s="158">
        <v>488.8</v>
      </c>
      <c r="N291" s="155">
        <v>138.31</v>
      </c>
      <c r="O291" s="155">
        <v>9.34</v>
      </c>
    </row>
    <row r="292" spans="1:15" x14ac:dyDescent="0.3">
      <c r="A292" s="230" t="s">
        <v>14</v>
      </c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  <c r="L292" s="230"/>
      <c r="M292" s="230"/>
      <c r="N292" s="230"/>
      <c r="O292" s="230"/>
    </row>
    <row r="293" spans="1:15" x14ac:dyDescent="0.3">
      <c r="A293" s="157" t="s">
        <v>598</v>
      </c>
      <c r="B293" s="156" t="s">
        <v>482</v>
      </c>
      <c r="C293" s="157">
        <v>50</v>
      </c>
      <c r="D293" s="155">
        <v>4.17</v>
      </c>
      <c r="E293" s="158">
        <v>4.9000000000000004</v>
      </c>
      <c r="F293" s="155">
        <v>27.72</v>
      </c>
      <c r="G293" s="158">
        <v>171.5</v>
      </c>
      <c r="H293" s="158">
        <v>0.1</v>
      </c>
      <c r="I293" s="159"/>
      <c r="J293" s="155">
        <v>0.09</v>
      </c>
      <c r="K293" s="155">
        <v>1.88</v>
      </c>
      <c r="L293" s="158">
        <v>51.5</v>
      </c>
      <c r="M293" s="155">
        <v>53.41</v>
      </c>
      <c r="N293" s="158">
        <v>21.9</v>
      </c>
      <c r="O293" s="155">
        <v>0.92</v>
      </c>
    </row>
    <row r="294" spans="1:15" x14ac:dyDescent="0.3">
      <c r="A294" s="155" t="s">
        <v>581</v>
      </c>
      <c r="B294" s="156" t="s">
        <v>60</v>
      </c>
      <c r="C294" s="157">
        <v>200</v>
      </c>
      <c r="D294" s="158">
        <v>0.3</v>
      </c>
      <c r="E294" s="155">
        <v>0.06</v>
      </c>
      <c r="F294" s="158">
        <v>12.5</v>
      </c>
      <c r="G294" s="155">
        <v>53.93</v>
      </c>
      <c r="H294" s="159"/>
      <c r="I294" s="158">
        <v>30.1</v>
      </c>
      <c r="J294" s="155">
        <v>25.01</v>
      </c>
      <c r="K294" s="155">
        <v>0.11</v>
      </c>
      <c r="L294" s="155">
        <v>7.08</v>
      </c>
      <c r="M294" s="155">
        <v>8.75</v>
      </c>
      <c r="N294" s="155">
        <v>4.91</v>
      </c>
      <c r="O294" s="155">
        <v>0.94</v>
      </c>
    </row>
    <row r="295" spans="1:15" x14ac:dyDescent="0.3">
      <c r="A295" s="157" t="s">
        <v>258</v>
      </c>
      <c r="B295" s="156" t="s">
        <v>58</v>
      </c>
      <c r="C295" s="157">
        <v>100</v>
      </c>
      <c r="D295" s="158">
        <v>0.4</v>
      </c>
      <c r="E295" s="158">
        <v>0.3</v>
      </c>
      <c r="F295" s="158">
        <v>10.3</v>
      </c>
      <c r="G295" s="157">
        <v>47</v>
      </c>
      <c r="H295" s="155">
        <v>0.02</v>
      </c>
      <c r="I295" s="157">
        <v>5</v>
      </c>
      <c r="J295" s="157">
        <v>2</v>
      </c>
      <c r="K295" s="158">
        <v>0.4</v>
      </c>
      <c r="L295" s="157">
        <v>19</v>
      </c>
      <c r="M295" s="157">
        <v>16</v>
      </c>
      <c r="N295" s="157">
        <v>12</v>
      </c>
      <c r="O295" s="158">
        <v>2.2999999999999998</v>
      </c>
    </row>
    <row r="296" spans="1:15" x14ac:dyDescent="0.3">
      <c r="A296" s="231" t="s">
        <v>84</v>
      </c>
      <c r="B296" s="231"/>
      <c r="C296" s="162">
        <v>350</v>
      </c>
      <c r="D296" s="155">
        <v>4.87</v>
      </c>
      <c r="E296" s="155">
        <v>5.26</v>
      </c>
      <c r="F296" s="155">
        <v>50.52</v>
      </c>
      <c r="G296" s="155">
        <v>272.43</v>
      </c>
      <c r="H296" s="155">
        <v>0.12</v>
      </c>
      <c r="I296" s="158">
        <v>35.1</v>
      </c>
      <c r="J296" s="158">
        <v>27.1</v>
      </c>
      <c r="K296" s="155">
        <v>2.39</v>
      </c>
      <c r="L296" s="155">
        <v>77.58</v>
      </c>
      <c r="M296" s="155">
        <v>78.16</v>
      </c>
      <c r="N296" s="155">
        <v>38.81</v>
      </c>
      <c r="O296" s="155">
        <v>4.16</v>
      </c>
    </row>
    <row r="297" spans="1:15" x14ac:dyDescent="0.3">
      <c r="A297" s="231" t="s">
        <v>56</v>
      </c>
      <c r="B297" s="231"/>
      <c r="C297" s="163">
        <v>1855</v>
      </c>
      <c r="D297" s="155">
        <v>60.46</v>
      </c>
      <c r="E297" s="155">
        <v>58.98</v>
      </c>
      <c r="F297" s="155">
        <v>230.7</v>
      </c>
      <c r="G297" s="155">
        <v>1710.08</v>
      </c>
      <c r="H297" s="155">
        <v>2.21</v>
      </c>
      <c r="I297" s="155">
        <v>169.63</v>
      </c>
      <c r="J297" s="155">
        <v>940.08</v>
      </c>
      <c r="K297" s="155">
        <v>14.68</v>
      </c>
      <c r="L297" s="155">
        <v>277.92</v>
      </c>
      <c r="M297" s="155">
        <v>871.44</v>
      </c>
      <c r="N297" s="155">
        <v>275.52</v>
      </c>
      <c r="O297" s="157">
        <v>21</v>
      </c>
    </row>
    <row r="298" spans="1:15" x14ac:dyDescent="0.3">
      <c r="A298" s="164"/>
      <c r="B298" s="2"/>
      <c r="C298" s="2"/>
      <c r="J298" s="232"/>
      <c r="K298" s="232"/>
      <c r="L298" s="232"/>
      <c r="M298" s="232"/>
      <c r="N298" s="232"/>
      <c r="O298" s="232"/>
    </row>
    <row r="299" spans="1:15" x14ac:dyDescent="0.3">
      <c r="A299" s="2"/>
      <c r="B299" s="2"/>
      <c r="C299" s="223"/>
      <c r="D299" s="223"/>
      <c r="E299" s="160"/>
      <c r="H299" s="223"/>
      <c r="I299" s="223"/>
      <c r="J299" s="224"/>
      <c r="K299" s="224"/>
      <c r="L299" s="224"/>
      <c r="M299" s="224"/>
      <c r="N299" s="224"/>
      <c r="O299" s="224"/>
    </row>
    <row r="300" spans="1:15" x14ac:dyDescent="0.3">
      <c r="A300" s="225" t="s">
        <v>30</v>
      </c>
      <c r="B300" s="225" t="s">
        <v>31</v>
      </c>
      <c r="C300" s="225" t="s">
        <v>32</v>
      </c>
      <c r="D300" s="228" t="s">
        <v>33</v>
      </c>
      <c r="E300" s="228"/>
      <c r="F300" s="228"/>
      <c r="G300" s="225" t="s">
        <v>34</v>
      </c>
      <c r="H300" s="228" t="s">
        <v>35</v>
      </c>
      <c r="I300" s="228"/>
      <c r="J300" s="228"/>
      <c r="K300" s="228"/>
      <c r="L300" s="228" t="s">
        <v>36</v>
      </c>
      <c r="M300" s="228"/>
      <c r="N300" s="228"/>
      <c r="O300" s="228"/>
    </row>
    <row r="301" spans="1:15" x14ac:dyDescent="0.3">
      <c r="A301" s="226"/>
      <c r="B301" s="227"/>
      <c r="C301" s="226"/>
      <c r="D301" s="153" t="s">
        <v>37</v>
      </c>
      <c r="E301" s="153" t="s">
        <v>38</v>
      </c>
      <c r="F301" s="153" t="s">
        <v>39</v>
      </c>
      <c r="G301" s="226"/>
      <c r="H301" s="153" t="s">
        <v>40</v>
      </c>
      <c r="I301" s="153" t="s">
        <v>41</v>
      </c>
      <c r="J301" s="153" t="s">
        <v>42</v>
      </c>
      <c r="K301" s="153" t="s">
        <v>43</v>
      </c>
      <c r="L301" s="153" t="s">
        <v>44</v>
      </c>
      <c r="M301" s="153" t="s">
        <v>45</v>
      </c>
      <c r="N301" s="153" t="s">
        <v>46</v>
      </c>
      <c r="O301" s="153" t="s">
        <v>47</v>
      </c>
    </row>
    <row r="302" spans="1:15" s="7" customFormat="1" x14ac:dyDescent="0.3">
      <c r="A302" s="154">
        <v>1</v>
      </c>
      <c r="B302" s="154">
        <v>2</v>
      </c>
      <c r="C302" s="154">
        <v>3</v>
      </c>
      <c r="D302" s="154">
        <v>4</v>
      </c>
      <c r="E302" s="154">
        <v>5</v>
      </c>
      <c r="F302" s="154">
        <v>6</v>
      </c>
      <c r="G302" s="154">
        <v>7</v>
      </c>
      <c r="H302" s="154">
        <v>8</v>
      </c>
      <c r="I302" s="154">
        <v>9</v>
      </c>
      <c r="J302" s="154">
        <v>10</v>
      </c>
      <c r="K302" s="154">
        <v>11</v>
      </c>
      <c r="L302" s="154">
        <v>12</v>
      </c>
      <c r="M302" s="154">
        <v>13</v>
      </c>
      <c r="N302" s="154">
        <v>14</v>
      </c>
      <c r="O302" s="154">
        <v>15</v>
      </c>
    </row>
    <row r="303" spans="1:15" s="7" customFormat="1" x14ac:dyDescent="0.3">
      <c r="A303" s="165" t="s">
        <v>27</v>
      </c>
      <c r="B303" s="229" t="s">
        <v>28</v>
      </c>
      <c r="C303" s="229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</row>
    <row r="304" spans="1:15" s="7" customFormat="1" x14ac:dyDescent="0.3">
      <c r="A304" s="165" t="s">
        <v>29</v>
      </c>
      <c r="B304" s="229">
        <v>3</v>
      </c>
      <c r="C304" s="229"/>
      <c r="D304" s="229"/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</row>
    <row r="305" spans="1:15" s="7" customFormat="1" x14ac:dyDescent="0.3">
      <c r="A305" s="230" t="s">
        <v>48</v>
      </c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</row>
    <row r="306" spans="1:15" s="7" customFormat="1" x14ac:dyDescent="0.3">
      <c r="A306" s="155" t="s">
        <v>577</v>
      </c>
      <c r="B306" s="156" t="s">
        <v>471</v>
      </c>
      <c r="C306" s="157">
        <v>90</v>
      </c>
      <c r="D306" s="155">
        <v>14.27</v>
      </c>
      <c r="E306" s="155">
        <v>14.14</v>
      </c>
      <c r="F306" s="155">
        <v>9.44</v>
      </c>
      <c r="G306" s="155">
        <v>222.65</v>
      </c>
      <c r="H306" s="155">
        <v>0.65</v>
      </c>
      <c r="I306" s="155">
        <v>2.16</v>
      </c>
      <c r="J306" s="158">
        <v>27.2</v>
      </c>
      <c r="K306" s="155">
        <v>1.78</v>
      </c>
      <c r="L306" s="155">
        <v>16.149999999999999</v>
      </c>
      <c r="M306" s="158">
        <v>129.4</v>
      </c>
      <c r="N306" s="155">
        <v>20.07</v>
      </c>
      <c r="O306" s="155">
        <v>1.33</v>
      </c>
    </row>
    <row r="307" spans="1:15" s="7" customFormat="1" x14ac:dyDescent="0.3">
      <c r="A307" s="155" t="s">
        <v>578</v>
      </c>
      <c r="B307" s="156" t="s">
        <v>472</v>
      </c>
      <c r="C307" s="157">
        <v>150</v>
      </c>
      <c r="D307" s="155">
        <v>2.97</v>
      </c>
      <c r="E307" s="155">
        <v>5.42</v>
      </c>
      <c r="F307" s="155">
        <v>17.559999999999999</v>
      </c>
      <c r="G307" s="155">
        <v>131.94</v>
      </c>
      <c r="H307" s="155">
        <v>0.13</v>
      </c>
      <c r="I307" s="155">
        <v>37.85</v>
      </c>
      <c r="J307" s="155">
        <v>703.39</v>
      </c>
      <c r="K307" s="155">
        <v>2.5099999999999998</v>
      </c>
      <c r="L307" s="155">
        <v>43.13</v>
      </c>
      <c r="M307" s="155">
        <v>83.67</v>
      </c>
      <c r="N307" s="155">
        <v>39.81</v>
      </c>
      <c r="O307" s="155">
        <v>1.32</v>
      </c>
    </row>
    <row r="308" spans="1:15" x14ac:dyDescent="0.3">
      <c r="A308" s="157" t="s">
        <v>257</v>
      </c>
      <c r="B308" s="156" t="s">
        <v>11</v>
      </c>
      <c r="C308" s="157">
        <v>200</v>
      </c>
      <c r="D308" s="155">
        <v>0.26</v>
      </c>
      <c r="E308" s="155">
        <v>0.03</v>
      </c>
      <c r="F308" s="155">
        <v>11.26</v>
      </c>
      <c r="G308" s="155">
        <v>47.79</v>
      </c>
      <c r="H308" s="159"/>
      <c r="I308" s="158">
        <v>2.9</v>
      </c>
      <c r="J308" s="158">
        <v>0.5</v>
      </c>
      <c r="K308" s="155">
        <v>0.01</v>
      </c>
      <c r="L308" s="155">
        <v>8.08</v>
      </c>
      <c r="M308" s="155">
        <v>9.7799999999999994</v>
      </c>
      <c r="N308" s="155">
        <v>5.24</v>
      </c>
      <c r="O308" s="158">
        <v>0.9</v>
      </c>
    </row>
    <row r="309" spans="1:15" s="7" customFormat="1" x14ac:dyDescent="0.3">
      <c r="A309" s="155"/>
      <c r="B309" s="156" t="s">
        <v>132</v>
      </c>
      <c r="C309" s="157">
        <v>40</v>
      </c>
      <c r="D309" s="155">
        <v>3.16</v>
      </c>
      <c r="E309" s="158">
        <v>0.4</v>
      </c>
      <c r="F309" s="155">
        <v>19.32</v>
      </c>
      <c r="G309" s="157">
        <v>94</v>
      </c>
      <c r="H309" s="155">
        <v>0.06</v>
      </c>
      <c r="I309" s="159"/>
      <c r="J309" s="159"/>
      <c r="K309" s="155">
        <v>0.52</v>
      </c>
      <c r="L309" s="158">
        <v>9.1999999999999993</v>
      </c>
      <c r="M309" s="158">
        <v>34.799999999999997</v>
      </c>
      <c r="N309" s="158">
        <v>13.2</v>
      </c>
      <c r="O309" s="158">
        <v>0.8</v>
      </c>
    </row>
    <row r="310" spans="1:15" s="7" customFormat="1" x14ac:dyDescent="0.3">
      <c r="A310" s="157" t="s">
        <v>258</v>
      </c>
      <c r="B310" s="156" t="s">
        <v>51</v>
      </c>
      <c r="C310" s="157">
        <v>100</v>
      </c>
      <c r="D310" s="158">
        <v>0.4</v>
      </c>
      <c r="E310" s="158">
        <v>0.4</v>
      </c>
      <c r="F310" s="158">
        <v>9.8000000000000007</v>
      </c>
      <c r="G310" s="157">
        <v>47</v>
      </c>
      <c r="H310" s="155">
        <v>0.03</v>
      </c>
      <c r="I310" s="157">
        <v>10</v>
      </c>
      <c r="J310" s="157">
        <v>5</v>
      </c>
      <c r="K310" s="158">
        <v>0.2</v>
      </c>
      <c r="L310" s="157">
        <v>16</v>
      </c>
      <c r="M310" s="157">
        <v>11</v>
      </c>
      <c r="N310" s="157">
        <v>9</v>
      </c>
      <c r="O310" s="158">
        <v>2.2000000000000002</v>
      </c>
    </row>
    <row r="311" spans="1:15" s="7" customFormat="1" x14ac:dyDescent="0.3">
      <c r="A311" s="231" t="s">
        <v>52</v>
      </c>
      <c r="B311" s="231"/>
      <c r="C311" s="162">
        <v>580</v>
      </c>
      <c r="D311" s="155">
        <v>21.06</v>
      </c>
      <c r="E311" s="155">
        <v>20.39</v>
      </c>
      <c r="F311" s="155">
        <v>67.38</v>
      </c>
      <c r="G311" s="155">
        <v>543.38</v>
      </c>
      <c r="H311" s="155">
        <v>0.87</v>
      </c>
      <c r="I311" s="155">
        <v>52.91</v>
      </c>
      <c r="J311" s="155">
        <v>736.09</v>
      </c>
      <c r="K311" s="155">
        <v>5.0199999999999996</v>
      </c>
      <c r="L311" s="155">
        <v>92.56</v>
      </c>
      <c r="M311" s="155">
        <v>268.64999999999998</v>
      </c>
      <c r="N311" s="155">
        <v>87.32</v>
      </c>
      <c r="O311" s="155">
        <v>6.55</v>
      </c>
    </row>
    <row r="312" spans="1:15" s="7" customFormat="1" x14ac:dyDescent="0.3">
      <c r="A312" s="230" t="s">
        <v>13</v>
      </c>
      <c r="B312" s="230"/>
      <c r="C312" s="230"/>
      <c r="D312" s="230"/>
      <c r="E312" s="230"/>
      <c r="F312" s="230"/>
      <c r="G312" s="230"/>
      <c r="H312" s="230"/>
      <c r="I312" s="230"/>
      <c r="J312" s="230"/>
      <c r="K312" s="230"/>
      <c r="L312" s="230"/>
      <c r="M312" s="230"/>
      <c r="N312" s="230"/>
      <c r="O312" s="230"/>
    </row>
    <row r="313" spans="1:15" s="7" customFormat="1" ht="16.5" customHeight="1" x14ac:dyDescent="0.3">
      <c r="A313" s="157" t="s">
        <v>600</v>
      </c>
      <c r="B313" s="156" t="s">
        <v>233</v>
      </c>
      <c r="C313" s="157">
        <v>60</v>
      </c>
      <c r="D313" s="155">
        <v>3.45</v>
      </c>
      <c r="E313" s="155">
        <v>6.73</v>
      </c>
      <c r="F313" s="155">
        <v>6.85</v>
      </c>
      <c r="G313" s="158">
        <v>101.9</v>
      </c>
      <c r="H313" s="155">
        <v>0.05</v>
      </c>
      <c r="I313" s="158">
        <v>8.4</v>
      </c>
      <c r="J313" s="155">
        <v>5.76</v>
      </c>
      <c r="K313" s="155">
        <v>2.06</v>
      </c>
      <c r="L313" s="157">
        <v>15</v>
      </c>
      <c r="M313" s="155">
        <v>58.94</v>
      </c>
      <c r="N313" s="155">
        <v>20.309999999999999</v>
      </c>
      <c r="O313" s="155">
        <v>0.59</v>
      </c>
    </row>
    <row r="314" spans="1:15" ht="33" x14ac:dyDescent="0.3">
      <c r="A314" s="155" t="s">
        <v>275</v>
      </c>
      <c r="B314" s="156" t="s">
        <v>565</v>
      </c>
      <c r="C314" s="157">
        <v>215</v>
      </c>
      <c r="D314" s="155">
        <v>5.41</v>
      </c>
      <c r="E314" s="155">
        <v>5.91</v>
      </c>
      <c r="F314" s="155">
        <v>9.9499999999999993</v>
      </c>
      <c r="G314" s="155">
        <v>114.11999999999999</v>
      </c>
      <c r="H314" s="155">
        <v>0.06</v>
      </c>
      <c r="I314" s="155">
        <v>16.149999999999999</v>
      </c>
      <c r="J314" s="158">
        <v>164.68</v>
      </c>
      <c r="K314" s="158">
        <v>1.9</v>
      </c>
      <c r="L314" s="155">
        <v>29.29</v>
      </c>
      <c r="M314" s="155">
        <v>75.25</v>
      </c>
      <c r="N314" s="155">
        <v>22.96</v>
      </c>
      <c r="O314" s="155">
        <v>1.05</v>
      </c>
    </row>
    <row r="315" spans="1:15" x14ac:dyDescent="0.3">
      <c r="A315" s="155" t="s">
        <v>295</v>
      </c>
      <c r="B315" s="156" t="s">
        <v>566</v>
      </c>
      <c r="C315" s="157">
        <v>110</v>
      </c>
      <c r="D315" s="155">
        <v>10.91</v>
      </c>
      <c r="E315" s="155">
        <v>14.27</v>
      </c>
      <c r="F315" s="155">
        <v>13.629999999999999</v>
      </c>
      <c r="G315" s="155">
        <v>227.35000000000002</v>
      </c>
      <c r="H315" s="155">
        <v>0.37</v>
      </c>
      <c r="I315" s="157">
        <v>3.95</v>
      </c>
      <c r="J315" s="159">
        <v>200</v>
      </c>
      <c r="K315" s="155">
        <v>1.51</v>
      </c>
      <c r="L315" s="155">
        <v>22.63</v>
      </c>
      <c r="M315" s="158">
        <v>137.91</v>
      </c>
      <c r="N315" s="155">
        <v>30.09</v>
      </c>
      <c r="O315" s="155">
        <v>1.92</v>
      </c>
    </row>
    <row r="316" spans="1:15" x14ac:dyDescent="0.3">
      <c r="A316" s="157" t="s">
        <v>593</v>
      </c>
      <c r="B316" s="156" t="s">
        <v>549</v>
      </c>
      <c r="C316" s="157">
        <v>150</v>
      </c>
      <c r="D316" s="158">
        <v>6.3</v>
      </c>
      <c r="E316" s="155">
        <v>6.65</v>
      </c>
      <c r="F316" s="155">
        <v>28.55</v>
      </c>
      <c r="G316" s="155">
        <v>198.95</v>
      </c>
      <c r="H316" s="155">
        <v>0.22</v>
      </c>
      <c r="I316" s="159"/>
      <c r="J316" s="157">
        <v>1</v>
      </c>
      <c r="K316" s="158">
        <v>2.6</v>
      </c>
      <c r="L316" s="158">
        <v>11.1</v>
      </c>
      <c r="M316" s="155">
        <v>149.33000000000001</v>
      </c>
      <c r="N316" s="155">
        <v>100.07</v>
      </c>
      <c r="O316" s="155">
        <v>3.36</v>
      </c>
    </row>
    <row r="317" spans="1:15" x14ac:dyDescent="0.3">
      <c r="A317" s="157" t="s">
        <v>262</v>
      </c>
      <c r="B317" s="156" t="s">
        <v>550</v>
      </c>
      <c r="C317" s="157">
        <v>200</v>
      </c>
      <c r="D317" s="155">
        <v>0.59</v>
      </c>
      <c r="E317" s="155">
        <v>0.05</v>
      </c>
      <c r="F317" s="155">
        <v>18.579999999999998</v>
      </c>
      <c r="G317" s="155">
        <v>77.94</v>
      </c>
      <c r="H317" s="155">
        <v>0.02</v>
      </c>
      <c r="I317" s="158">
        <v>0.6</v>
      </c>
      <c r="J317" s="159"/>
      <c r="K317" s="155">
        <v>0.83</v>
      </c>
      <c r="L317" s="155">
        <v>24.33</v>
      </c>
      <c r="M317" s="158">
        <v>21.9</v>
      </c>
      <c r="N317" s="155">
        <v>15.75</v>
      </c>
      <c r="O317" s="155">
        <v>0.51</v>
      </c>
    </row>
    <row r="318" spans="1:15" x14ac:dyDescent="0.3">
      <c r="A318" s="155"/>
      <c r="B318" s="156" t="s">
        <v>132</v>
      </c>
      <c r="C318" s="157">
        <v>20</v>
      </c>
      <c r="D318" s="155">
        <v>1.58</v>
      </c>
      <c r="E318" s="158">
        <v>0.2</v>
      </c>
      <c r="F318" s="155">
        <v>9.66</v>
      </c>
      <c r="G318" s="157">
        <v>47</v>
      </c>
      <c r="H318" s="155">
        <v>0.03</v>
      </c>
      <c r="I318" s="159"/>
      <c r="J318" s="159"/>
      <c r="K318" s="155">
        <v>0.26</v>
      </c>
      <c r="L318" s="158">
        <v>4.5999999999999996</v>
      </c>
      <c r="M318" s="158">
        <v>17.399999999999999</v>
      </c>
      <c r="N318" s="158">
        <v>6.6</v>
      </c>
      <c r="O318" s="158">
        <v>0.4</v>
      </c>
    </row>
    <row r="319" spans="1:15" x14ac:dyDescent="0.3">
      <c r="A319" s="155"/>
      <c r="B319" s="156" t="s">
        <v>186</v>
      </c>
      <c r="C319" s="157">
        <v>40</v>
      </c>
      <c r="D319" s="155">
        <v>2.64</v>
      </c>
      <c r="E319" s="155">
        <v>0.48</v>
      </c>
      <c r="F319" s="155">
        <v>15.86</v>
      </c>
      <c r="G319" s="158">
        <v>79.2</v>
      </c>
      <c r="H319" s="155">
        <v>7.0000000000000007E-2</v>
      </c>
      <c r="I319" s="159"/>
      <c r="J319" s="159"/>
      <c r="K319" s="155">
        <v>0.56000000000000005</v>
      </c>
      <c r="L319" s="158">
        <v>11.6</v>
      </c>
      <c r="M319" s="157">
        <v>60</v>
      </c>
      <c r="N319" s="158">
        <v>18.8</v>
      </c>
      <c r="O319" s="155">
        <v>1.56</v>
      </c>
    </row>
    <row r="320" spans="1:15" x14ac:dyDescent="0.3">
      <c r="A320" s="157" t="s">
        <v>258</v>
      </c>
      <c r="B320" s="156" t="s">
        <v>58</v>
      </c>
      <c r="C320" s="157">
        <v>100</v>
      </c>
      <c r="D320" s="158">
        <v>0.4</v>
      </c>
      <c r="E320" s="158">
        <v>0.3</v>
      </c>
      <c r="F320" s="158">
        <v>10.3</v>
      </c>
      <c r="G320" s="157">
        <v>47</v>
      </c>
      <c r="H320" s="155">
        <v>0.02</v>
      </c>
      <c r="I320" s="157">
        <v>5</v>
      </c>
      <c r="J320" s="157">
        <v>2</v>
      </c>
      <c r="K320" s="158">
        <v>0.4</v>
      </c>
      <c r="L320" s="157">
        <v>19</v>
      </c>
      <c r="M320" s="157">
        <v>16</v>
      </c>
      <c r="N320" s="157">
        <v>12</v>
      </c>
      <c r="O320" s="158">
        <v>2.2999999999999998</v>
      </c>
    </row>
    <row r="321" spans="1:15" x14ac:dyDescent="0.3">
      <c r="A321" s="231" t="s">
        <v>55</v>
      </c>
      <c r="B321" s="231"/>
      <c r="C321" s="162">
        <v>895</v>
      </c>
      <c r="D321" s="155">
        <v>31.28</v>
      </c>
      <c r="E321" s="155">
        <v>34.590000000000003</v>
      </c>
      <c r="F321" s="155">
        <v>113.38</v>
      </c>
      <c r="G321" s="155">
        <v>893.46</v>
      </c>
      <c r="H321" s="155">
        <v>0.84</v>
      </c>
      <c r="I321" s="158">
        <v>34.1</v>
      </c>
      <c r="J321" s="155">
        <v>373.44</v>
      </c>
      <c r="K321" s="155">
        <v>10.119999999999999</v>
      </c>
      <c r="L321" s="155">
        <v>137.55000000000001</v>
      </c>
      <c r="M321" s="155">
        <v>536.73</v>
      </c>
      <c r="N321" s="155">
        <v>226.58</v>
      </c>
      <c r="O321" s="155">
        <v>11.69</v>
      </c>
    </row>
    <row r="322" spans="1:15" x14ac:dyDescent="0.3">
      <c r="A322" s="230" t="s">
        <v>14</v>
      </c>
      <c r="B322" s="230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</row>
    <row r="323" spans="1:15" x14ac:dyDescent="0.3">
      <c r="A323" s="157" t="s">
        <v>598</v>
      </c>
      <c r="B323" s="156" t="s">
        <v>551</v>
      </c>
      <c r="C323" s="157">
        <v>50</v>
      </c>
      <c r="D323" s="155">
        <v>4.5199999999999996</v>
      </c>
      <c r="E323" s="155">
        <v>4.93</v>
      </c>
      <c r="F323" s="155">
        <v>27.89</v>
      </c>
      <c r="G323" s="158">
        <v>173.9</v>
      </c>
      <c r="H323" s="155">
        <v>0.11</v>
      </c>
      <c r="I323" s="155">
        <v>7.0000000000000007E-2</v>
      </c>
      <c r="J323" s="158">
        <v>5.2</v>
      </c>
      <c r="K323" s="155">
        <v>1.01</v>
      </c>
      <c r="L323" s="155">
        <v>124.26</v>
      </c>
      <c r="M323" s="155">
        <v>94.52</v>
      </c>
      <c r="N323" s="155">
        <v>36.08</v>
      </c>
      <c r="O323" s="155">
        <v>1.1399999999999999</v>
      </c>
    </row>
    <row r="324" spans="1:15" x14ac:dyDescent="0.3">
      <c r="A324" s="155" t="s">
        <v>580</v>
      </c>
      <c r="B324" s="156" t="s">
        <v>65</v>
      </c>
      <c r="C324" s="157">
        <v>200</v>
      </c>
      <c r="D324" s="155">
        <v>0.25</v>
      </c>
      <c r="E324" s="155">
        <v>0.06</v>
      </c>
      <c r="F324" s="155">
        <v>11.62</v>
      </c>
      <c r="G324" s="155">
        <v>48.63</v>
      </c>
      <c r="H324" s="159"/>
      <c r="I324" s="155">
        <v>1.1499999999999999</v>
      </c>
      <c r="J324" s="155">
        <v>1.06</v>
      </c>
      <c r="K324" s="155">
        <v>7.0000000000000007E-2</v>
      </c>
      <c r="L324" s="155">
        <v>7.03</v>
      </c>
      <c r="M324" s="155">
        <v>9.36</v>
      </c>
      <c r="N324" s="155">
        <v>4.8899999999999997</v>
      </c>
      <c r="O324" s="155">
        <v>0.88</v>
      </c>
    </row>
    <row r="325" spans="1:15" x14ac:dyDescent="0.3">
      <c r="A325" s="155" t="s">
        <v>258</v>
      </c>
      <c r="B325" s="156" t="s">
        <v>187</v>
      </c>
      <c r="C325" s="157">
        <v>150</v>
      </c>
      <c r="D325" s="155">
        <v>1.35</v>
      </c>
      <c r="E325" s="158">
        <v>0.3</v>
      </c>
      <c r="F325" s="155">
        <v>12.15</v>
      </c>
      <c r="G325" s="158">
        <v>64.5</v>
      </c>
      <c r="H325" s="155">
        <v>0.06</v>
      </c>
      <c r="I325" s="157">
        <v>90</v>
      </c>
      <c r="J325" s="157">
        <v>12</v>
      </c>
      <c r="K325" s="158">
        <v>0.3</v>
      </c>
      <c r="L325" s="157">
        <v>51</v>
      </c>
      <c r="M325" s="158">
        <v>34.5</v>
      </c>
      <c r="N325" s="158">
        <v>19.5</v>
      </c>
      <c r="O325" s="155">
        <v>0.45</v>
      </c>
    </row>
    <row r="326" spans="1:15" x14ac:dyDescent="0.3">
      <c r="A326" s="231" t="s">
        <v>84</v>
      </c>
      <c r="B326" s="231"/>
      <c r="C326" s="162">
        <v>400</v>
      </c>
      <c r="D326" s="155">
        <v>6.12</v>
      </c>
      <c r="E326" s="155">
        <v>5.29</v>
      </c>
      <c r="F326" s="155">
        <v>51.66</v>
      </c>
      <c r="G326" s="155">
        <v>287.02999999999997</v>
      </c>
      <c r="H326" s="155">
        <v>0.17</v>
      </c>
      <c r="I326" s="155">
        <v>91.22</v>
      </c>
      <c r="J326" s="155">
        <v>18.260000000000002</v>
      </c>
      <c r="K326" s="155">
        <v>1.38</v>
      </c>
      <c r="L326" s="155">
        <v>182.29</v>
      </c>
      <c r="M326" s="155">
        <v>138.38</v>
      </c>
      <c r="N326" s="155">
        <v>60.47</v>
      </c>
      <c r="O326" s="155">
        <v>2.4700000000000002</v>
      </c>
    </row>
    <row r="327" spans="1:15" x14ac:dyDescent="0.3">
      <c r="A327" s="231" t="s">
        <v>56</v>
      </c>
      <c r="B327" s="231"/>
      <c r="C327" s="163">
        <v>1875</v>
      </c>
      <c r="D327" s="155">
        <v>58.46</v>
      </c>
      <c r="E327" s="155">
        <v>60.27</v>
      </c>
      <c r="F327" s="155">
        <v>232.42</v>
      </c>
      <c r="G327" s="155">
        <v>1723.87</v>
      </c>
      <c r="H327" s="155">
        <v>1.88</v>
      </c>
      <c r="I327" s="155">
        <v>178.23</v>
      </c>
      <c r="J327" s="155">
        <v>1127.79</v>
      </c>
      <c r="K327" s="155">
        <v>16.52</v>
      </c>
      <c r="L327" s="158">
        <v>412.4</v>
      </c>
      <c r="M327" s="155">
        <v>943.76</v>
      </c>
      <c r="N327" s="155">
        <v>374.37</v>
      </c>
      <c r="O327" s="155">
        <v>20.71</v>
      </c>
    </row>
    <row r="328" spans="1:15" x14ac:dyDescent="0.3">
      <c r="A328" s="164"/>
      <c r="B328" s="2"/>
      <c r="C328" s="2"/>
      <c r="J328" s="232"/>
      <c r="K328" s="232"/>
      <c r="L328" s="232"/>
      <c r="M328" s="232"/>
      <c r="N328" s="232"/>
      <c r="O328" s="232"/>
    </row>
    <row r="329" spans="1:15" x14ac:dyDescent="0.3">
      <c r="A329" s="2"/>
      <c r="B329" s="2"/>
      <c r="C329" s="223"/>
      <c r="D329" s="223"/>
      <c r="E329" s="160"/>
      <c r="H329" s="223"/>
      <c r="I329" s="223"/>
      <c r="J329" s="224"/>
      <c r="K329" s="224"/>
      <c r="L329" s="224"/>
      <c r="M329" s="224"/>
      <c r="N329" s="224"/>
      <c r="O329" s="224"/>
    </row>
    <row r="330" spans="1:15" x14ac:dyDescent="0.3">
      <c r="A330" s="225" t="s">
        <v>30</v>
      </c>
      <c r="B330" s="225" t="s">
        <v>31</v>
      </c>
      <c r="C330" s="225" t="s">
        <v>32</v>
      </c>
      <c r="D330" s="228" t="s">
        <v>33</v>
      </c>
      <c r="E330" s="228"/>
      <c r="F330" s="228"/>
      <c r="G330" s="225" t="s">
        <v>34</v>
      </c>
      <c r="H330" s="228" t="s">
        <v>35</v>
      </c>
      <c r="I330" s="228"/>
      <c r="J330" s="228"/>
      <c r="K330" s="228"/>
      <c r="L330" s="228" t="s">
        <v>36</v>
      </c>
      <c r="M330" s="228"/>
      <c r="N330" s="228"/>
      <c r="O330" s="228"/>
    </row>
    <row r="331" spans="1:15" x14ac:dyDescent="0.3">
      <c r="A331" s="226"/>
      <c r="B331" s="227"/>
      <c r="C331" s="226"/>
      <c r="D331" s="153" t="s">
        <v>37</v>
      </c>
      <c r="E331" s="153" t="s">
        <v>38</v>
      </c>
      <c r="F331" s="153" t="s">
        <v>39</v>
      </c>
      <c r="G331" s="226"/>
      <c r="H331" s="153" t="s">
        <v>40</v>
      </c>
      <c r="I331" s="153" t="s">
        <v>41</v>
      </c>
      <c r="J331" s="153" t="s">
        <v>42</v>
      </c>
      <c r="K331" s="153" t="s">
        <v>43</v>
      </c>
      <c r="L331" s="153" t="s">
        <v>44</v>
      </c>
      <c r="M331" s="153" t="s">
        <v>45</v>
      </c>
      <c r="N331" s="153" t="s">
        <v>46</v>
      </c>
      <c r="O331" s="153" t="s">
        <v>47</v>
      </c>
    </row>
    <row r="332" spans="1:15" x14ac:dyDescent="0.3">
      <c r="A332" s="154">
        <v>1</v>
      </c>
      <c r="B332" s="154">
        <v>2</v>
      </c>
      <c r="C332" s="154">
        <v>3</v>
      </c>
      <c r="D332" s="154">
        <v>4</v>
      </c>
      <c r="E332" s="154">
        <v>5</v>
      </c>
      <c r="F332" s="154">
        <v>6</v>
      </c>
      <c r="G332" s="154">
        <v>7</v>
      </c>
      <c r="H332" s="154">
        <v>8</v>
      </c>
      <c r="I332" s="154">
        <v>9</v>
      </c>
      <c r="J332" s="154">
        <v>10</v>
      </c>
      <c r="K332" s="154">
        <v>11</v>
      </c>
      <c r="L332" s="154">
        <v>12</v>
      </c>
      <c r="M332" s="154">
        <v>13</v>
      </c>
      <c r="N332" s="154">
        <v>14</v>
      </c>
      <c r="O332" s="154">
        <v>15</v>
      </c>
    </row>
    <row r="333" spans="1:15" x14ac:dyDescent="0.3">
      <c r="A333" s="165" t="s">
        <v>27</v>
      </c>
      <c r="B333" s="229" t="s">
        <v>57</v>
      </c>
      <c r="C333" s="229"/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</row>
    <row r="334" spans="1:15" x14ac:dyDescent="0.3">
      <c r="A334" s="165" t="s">
        <v>29</v>
      </c>
      <c r="B334" s="229">
        <v>3</v>
      </c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</row>
    <row r="335" spans="1:15" s="7" customFormat="1" x14ac:dyDescent="0.3">
      <c r="A335" s="230" t="s">
        <v>48</v>
      </c>
      <c r="B335" s="230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230"/>
      <c r="O335" s="230"/>
    </row>
    <row r="336" spans="1:15" s="7" customFormat="1" x14ac:dyDescent="0.3">
      <c r="A336" s="155" t="s">
        <v>590</v>
      </c>
      <c r="B336" s="156" t="s">
        <v>452</v>
      </c>
      <c r="C336" s="157">
        <v>150</v>
      </c>
      <c r="D336" s="155">
        <v>14.01</v>
      </c>
      <c r="E336" s="158">
        <v>20.3</v>
      </c>
      <c r="F336" s="155">
        <v>16.48</v>
      </c>
      <c r="G336" s="155">
        <v>304.75</v>
      </c>
      <c r="H336" s="155">
        <v>0.18</v>
      </c>
      <c r="I336" s="158">
        <v>19.399999999999999</v>
      </c>
      <c r="J336" s="155">
        <v>249.91</v>
      </c>
      <c r="K336" s="155">
        <v>4.63</v>
      </c>
      <c r="L336" s="155">
        <v>63.79</v>
      </c>
      <c r="M336" s="155">
        <v>239.22</v>
      </c>
      <c r="N336" s="155">
        <v>33.82</v>
      </c>
      <c r="O336" s="155">
        <v>3.26</v>
      </c>
    </row>
    <row r="337" spans="1:15" s="7" customFormat="1" x14ac:dyDescent="0.3">
      <c r="A337" s="158" t="s">
        <v>579</v>
      </c>
      <c r="B337" s="156" t="s">
        <v>518</v>
      </c>
      <c r="C337" s="157">
        <v>60</v>
      </c>
      <c r="D337" s="155">
        <v>0.66</v>
      </c>
      <c r="E337" s="155">
        <v>0.12</v>
      </c>
      <c r="F337" s="155">
        <v>2.2799999999999998</v>
      </c>
      <c r="G337" s="158">
        <v>14.4</v>
      </c>
      <c r="H337" s="155">
        <v>0.04</v>
      </c>
      <c r="I337" s="157">
        <v>15</v>
      </c>
      <c r="J337" s="158">
        <v>79.8</v>
      </c>
      <c r="K337" s="155">
        <v>0.42</v>
      </c>
      <c r="L337" s="158">
        <v>8.4</v>
      </c>
      <c r="M337" s="158">
        <v>15.6</v>
      </c>
      <c r="N337" s="157">
        <v>12</v>
      </c>
      <c r="O337" s="155">
        <v>0.54</v>
      </c>
    </row>
    <row r="338" spans="1:15" s="7" customFormat="1" x14ac:dyDescent="0.3">
      <c r="A338" s="157" t="s">
        <v>273</v>
      </c>
      <c r="B338" s="156" t="s">
        <v>487</v>
      </c>
      <c r="C338" s="157">
        <v>200</v>
      </c>
      <c r="D338" s="158">
        <v>0.2</v>
      </c>
      <c r="E338" s="155">
        <v>0.02</v>
      </c>
      <c r="F338" s="155">
        <v>11.05</v>
      </c>
      <c r="G338" s="155">
        <v>45.41</v>
      </c>
      <c r="H338" s="159"/>
      <c r="I338" s="158">
        <v>0.1</v>
      </c>
      <c r="J338" s="158">
        <v>0.5</v>
      </c>
      <c r="K338" s="159"/>
      <c r="L338" s="155">
        <v>5.28</v>
      </c>
      <c r="M338" s="155">
        <v>8.24</v>
      </c>
      <c r="N338" s="158">
        <v>4.4000000000000004</v>
      </c>
      <c r="O338" s="155">
        <v>0.85</v>
      </c>
    </row>
    <row r="339" spans="1:15" x14ac:dyDescent="0.3">
      <c r="A339" s="155"/>
      <c r="B339" s="156" t="s">
        <v>132</v>
      </c>
      <c r="C339" s="157">
        <v>60</v>
      </c>
      <c r="D339" s="155">
        <v>4.74</v>
      </c>
      <c r="E339" s="158">
        <v>0.6</v>
      </c>
      <c r="F339" s="155">
        <v>28.98</v>
      </c>
      <c r="G339" s="157">
        <v>141</v>
      </c>
      <c r="H339" s="158">
        <v>0.1</v>
      </c>
      <c r="I339" s="159"/>
      <c r="J339" s="159"/>
      <c r="K339" s="155">
        <v>0.78</v>
      </c>
      <c r="L339" s="158">
        <v>13.8</v>
      </c>
      <c r="M339" s="158">
        <v>52.2</v>
      </c>
      <c r="N339" s="158">
        <v>19.8</v>
      </c>
      <c r="O339" s="158">
        <v>1.2</v>
      </c>
    </row>
    <row r="340" spans="1:15" x14ac:dyDescent="0.3">
      <c r="A340" s="157" t="s">
        <v>258</v>
      </c>
      <c r="B340" s="156" t="s">
        <v>58</v>
      </c>
      <c r="C340" s="157">
        <v>100</v>
      </c>
      <c r="D340" s="158">
        <v>0.4</v>
      </c>
      <c r="E340" s="158">
        <v>0.3</v>
      </c>
      <c r="F340" s="158">
        <v>10.3</v>
      </c>
      <c r="G340" s="157">
        <v>47</v>
      </c>
      <c r="H340" s="155">
        <v>0.02</v>
      </c>
      <c r="I340" s="157">
        <v>5</v>
      </c>
      <c r="J340" s="157">
        <v>2</v>
      </c>
      <c r="K340" s="158">
        <v>0.4</v>
      </c>
      <c r="L340" s="157">
        <v>19</v>
      </c>
      <c r="M340" s="157">
        <v>16</v>
      </c>
      <c r="N340" s="157">
        <v>12</v>
      </c>
      <c r="O340" s="158">
        <v>2.2999999999999998</v>
      </c>
    </row>
    <row r="341" spans="1:15" s="7" customFormat="1" x14ac:dyDescent="0.3">
      <c r="A341" s="231" t="s">
        <v>52</v>
      </c>
      <c r="B341" s="231"/>
      <c r="C341" s="162">
        <v>570</v>
      </c>
      <c r="D341" s="155">
        <v>20.010000000000002</v>
      </c>
      <c r="E341" s="155">
        <v>21.34</v>
      </c>
      <c r="F341" s="155">
        <v>69.09</v>
      </c>
      <c r="G341" s="155">
        <v>552.55999999999995</v>
      </c>
      <c r="H341" s="155">
        <v>0.34</v>
      </c>
      <c r="I341" s="158">
        <v>39.5</v>
      </c>
      <c r="J341" s="155">
        <v>332.21</v>
      </c>
      <c r="K341" s="155">
        <v>6.23</v>
      </c>
      <c r="L341" s="155">
        <v>110.27</v>
      </c>
      <c r="M341" s="155">
        <v>331.26</v>
      </c>
      <c r="N341" s="155">
        <v>82.02</v>
      </c>
      <c r="O341" s="155">
        <v>8.15</v>
      </c>
    </row>
    <row r="342" spans="1:15" s="7" customFormat="1" x14ac:dyDescent="0.3">
      <c r="A342" s="230" t="s">
        <v>13</v>
      </c>
      <c r="B342" s="230"/>
      <c r="C342" s="230"/>
      <c r="D342" s="230"/>
      <c r="E342" s="230"/>
      <c r="F342" s="230"/>
      <c r="G342" s="230"/>
      <c r="H342" s="230"/>
      <c r="I342" s="230"/>
      <c r="J342" s="230"/>
      <c r="K342" s="230"/>
      <c r="L342" s="230"/>
      <c r="M342" s="230"/>
      <c r="N342" s="230"/>
      <c r="O342" s="230"/>
    </row>
    <row r="343" spans="1:15" s="7" customFormat="1" x14ac:dyDescent="0.3">
      <c r="A343" s="157" t="s">
        <v>601</v>
      </c>
      <c r="B343" s="156" t="s">
        <v>236</v>
      </c>
      <c r="C343" s="157">
        <v>60</v>
      </c>
      <c r="D343" s="155">
        <v>0.78</v>
      </c>
      <c r="E343" s="155">
        <v>4.29</v>
      </c>
      <c r="F343" s="158">
        <v>4.9000000000000004</v>
      </c>
      <c r="G343" s="155">
        <v>61.67</v>
      </c>
      <c r="H343" s="155">
        <v>0.03</v>
      </c>
      <c r="I343" s="155">
        <v>5.19</v>
      </c>
      <c r="J343" s="155">
        <v>141.36000000000001</v>
      </c>
      <c r="K343" s="158">
        <v>1.5</v>
      </c>
      <c r="L343" s="155">
        <v>16.96</v>
      </c>
      <c r="M343" s="155">
        <v>28.46</v>
      </c>
      <c r="N343" s="155">
        <v>30.47</v>
      </c>
      <c r="O343" s="155">
        <v>2.34</v>
      </c>
    </row>
    <row r="344" spans="1:15" s="7" customFormat="1" ht="33" x14ac:dyDescent="0.3">
      <c r="A344" s="158" t="s">
        <v>294</v>
      </c>
      <c r="B344" s="156" t="s">
        <v>567</v>
      </c>
      <c r="C344" s="157">
        <v>215</v>
      </c>
      <c r="D344" s="155">
        <v>6.34</v>
      </c>
      <c r="E344" s="158">
        <v>7.26</v>
      </c>
      <c r="F344" s="155">
        <v>17.25</v>
      </c>
      <c r="G344" s="155">
        <v>160.31</v>
      </c>
      <c r="H344" s="155">
        <v>0.16</v>
      </c>
      <c r="I344" s="158">
        <v>9.1999999999999993</v>
      </c>
      <c r="J344" s="158">
        <v>164.28</v>
      </c>
      <c r="K344" s="155">
        <v>2.38</v>
      </c>
      <c r="L344" s="155">
        <v>38.450000000000003</v>
      </c>
      <c r="M344" s="155">
        <v>145.82999999999998</v>
      </c>
      <c r="N344" s="155">
        <v>34.04</v>
      </c>
      <c r="O344" s="155">
        <v>1.6099999999999999</v>
      </c>
    </row>
    <row r="345" spans="1:15" s="7" customFormat="1" ht="33" x14ac:dyDescent="0.3">
      <c r="A345" s="155" t="s">
        <v>318</v>
      </c>
      <c r="B345" s="156" t="s">
        <v>520</v>
      </c>
      <c r="C345" s="157">
        <v>120</v>
      </c>
      <c r="D345" s="158">
        <v>20.51</v>
      </c>
      <c r="E345" s="158">
        <v>13.850000000000001</v>
      </c>
      <c r="F345" s="159">
        <v>3.51</v>
      </c>
      <c r="G345" s="155">
        <v>216.94</v>
      </c>
      <c r="H345" s="155">
        <v>0.11</v>
      </c>
      <c r="I345" s="159">
        <v>4.5999999999999996</v>
      </c>
      <c r="J345" s="158">
        <v>315.39999999999998</v>
      </c>
      <c r="K345" s="155">
        <v>2.34</v>
      </c>
      <c r="L345" s="155">
        <v>22.14</v>
      </c>
      <c r="M345" s="155">
        <v>201.13</v>
      </c>
      <c r="N345" s="155">
        <v>30.509999999999998</v>
      </c>
      <c r="O345" s="155">
        <v>1.1499999999999999</v>
      </c>
    </row>
    <row r="346" spans="1:15" x14ac:dyDescent="0.3">
      <c r="A346" s="157" t="s">
        <v>594</v>
      </c>
      <c r="B346" s="156" t="s">
        <v>197</v>
      </c>
      <c r="C346" s="157">
        <v>150</v>
      </c>
      <c r="D346" s="158">
        <v>3.1</v>
      </c>
      <c r="E346" s="155">
        <v>4.62</v>
      </c>
      <c r="F346" s="155">
        <v>25.27</v>
      </c>
      <c r="G346" s="155">
        <v>155.31</v>
      </c>
      <c r="H346" s="155">
        <v>0.19</v>
      </c>
      <c r="I346" s="157">
        <v>31</v>
      </c>
      <c r="J346" s="155">
        <v>4.6500000000000004</v>
      </c>
      <c r="K346" s="155">
        <v>1.92</v>
      </c>
      <c r="L346" s="158">
        <v>16.600000000000001</v>
      </c>
      <c r="M346" s="155">
        <v>90.21</v>
      </c>
      <c r="N346" s="155">
        <v>35.72</v>
      </c>
      <c r="O346" s="158">
        <v>1.4</v>
      </c>
    </row>
    <row r="347" spans="1:15" x14ac:dyDescent="0.3">
      <c r="A347" s="161"/>
      <c r="B347" s="156" t="s">
        <v>194</v>
      </c>
      <c r="C347" s="157">
        <v>200</v>
      </c>
      <c r="D347" s="157">
        <v>1</v>
      </c>
      <c r="E347" s="158">
        <v>0.2</v>
      </c>
      <c r="F347" s="158">
        <v>20.2</v>
      </c>
      <c r="G347" s="157">
        <v>92</v>
      </c>
      <c r="H347" s="155">
        <v>0.02</v>
      </c>
      <c r="I347" s="157">
        <v>4</v>
      </c>
      <c r="J347" s="159"/>
      <c r="K347" s="158">
        <v>0.2</v>
      </c>
      <c r="L347" s="157">
        <v>14</v>
      </c>
      <c r="M347" s="157">
        <v>14</v>
      </c>
      <c r="N347" s="157">
        <v>8</v>
      </c>
      <c r="O347" s="158">
        <v>2.8</v>
      </c>
    </row>
    <row r="348" spans="1:15" x14ac:dyDescent="0.3">
      <c r="A348" s="155"/>
      <c r="B348" s="156" t="s">
        <v>132</v>
      </c>
      <c r="C348" s="157">
        <v>20</v>
      </c>
      <c r="D348" s="155">
        <v>1.58</v>
      </c>
      <c r="E348" s="158">
        <v>0.2</v>
      </c>
      <c r="F348" s="155">
        <v>9.66</v>
      </c>
      <c r="G348" s="157">
        <v>47</v>
      </c>
      <c r="H348" s="155">
        <v>0.03</v>
      </c>
      <c r="I348" s="159"/>
      <c r="J348" s="159"/>
      <c r="K348" s="155">
        <v>0.26</v>
      </c>
      <c r="L348" s="158">
        <v>4.5999999999999996</v>
      </c>
      <c r="M348" s="158">
        <v>17.399999999999999</v>
      </c>
      <c r="N348" s="158">
        <v>6.6</v>
      </c>
      <c r="O348" s="158">
        <v>0.4</v>
      </c>
    </row>
    <row r="349" spans="1:15" x14ac:dyDescent="0.3">
      <c r="A349" s="155"/>
      <c r="B349" s="156" t="s">
        <v>186</v>
      </c>
      <c r="C349" s="157">
        <v>50</v>
      </c>
      <c r="D349" s="158">
        <v>3.3</v>
      </c>
      <c r="E349" s="158">
        <v>0.6</v>
      </c>
      <c r="F349" s="155">
        <v>19.82</v>
      </c>
      <c r="G349" s="157">
        <v>99</v>
      </c>
      <c r="H349" s="155">
        <v>0.09</v>
      </c>
      <c r="I349" s="159"/>
      <c r="J349" s="159"/>
      <c r="K349" s="158">
        <v>0.7</v>
      </c>
      <c r="L349" s="158">
        <v>14.5</v>
      </c>
      <c r="M349" s="157">
        <v>75</v>
      </c>
      <c r="N349" s="158">
        <v>23.5</v>
      </c>
      <c r="O349" s="155">
        <v>1.95</v>
      </c>
    </row>
    <row r="350" spans="1:15" x14ac:dyDescent="0.3">
      <c r="A350" s="157" t="s">
        <v>258</v>
      </c>
      <c r="B350" s="156" t="s">
        <v>51</v>
      </c>
      <c r="C350" s="157">
        <v>100</v>
      </c>
      <c r="D350" s="158">
        <v>0.4</v>
      </c>
      <c r="E350" s="158">
        <v>0.4</v>
      </c>
      <c r="F350" s="158">
        <v>9.8000000000000007</v>
      </c>
      <c r="G350" s="157">
        <v>47</v>
      </c>
      <c r="H350" s="155">
        <v>0.03</v>
      </c>
      <c r="I350" s="157">
        <v>10</v>
      </c>
      <c r="J350" s="157">
        <v>5</v>
      </c>
      <c r="K350" s="158">
        <v>0.2</v>
      </c>
      <c r="L350" s="157">
        <v>16</v>
      </c>
      <c r="M350" s="157">
        <v>11</v>
      </c>
      <c r="N350" s="157">
        <v>9</v>
      </c>
      <c r="O350" s="158">
        <v>2.2000000000000002</v>
      </c>
    </row>
    <row r="351" spans="1:15" x14ac:dyDescent="0.3">
      <c r="A351" s="231" t="s">
        <v>55</v>
      </c>
      <c r="B351" s="231"/>
      <c r="C351" s="162">
        <v>915</v>
      </c>
      <c r="D351" s="155">
        <v>37.01</v>
      </c>
      <c r="E351" s="155">
        <v>31.42</v>
      </c>
      <c r="F351" s="155">
        <v>110.41</v>
      </c>
      <c r="G351" s="155">
        <v>879.23</v>
      </c>
      <c r="H351" s="155">
        <v>0.66</v>
      </c>
      <c r="I351" s="155">
        <v>63.99</v>
      </c>
      <c r="J351" s="155">
        <v>630.69000000000005</v>
      </c>
      <c r="K351" s="158">
        <v>9.5</v>
      </c>
      <c r="L351" s="155">
        <v>143.25</v>
      </c>
      <c r="M351" s="155">
        <v>583.03</v>
      </c>
      <c r="N351" s="155">
        <v>177.84</v>
      </c>
      <c r="O351" s="155">
        <v>13.85</v>
      </c>
    </row>
    <row r="352" spans="1:15" x14ac:dyDescent="0.3">
      <c r="A352" s="230" t="s">
        <v>14</v>
      </c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</row>
    <row r="353" spans="1:15" x14ac:dyDescent="0.3">
      <c r="A353" s="157" t="s">
        <v>598</v>
      </c>
      <c r="B353" s="156" t="s">
        <v>553</v>
      </c>
      <c r="C353" s="157">
        <v>50</v>
      </c>
      <c r="D353" s="155">
        <v>4.17</v>
      </c>
      <c r="E353" s="158">
        <v>4.9000000000000004</v>
      </c>
      <c r="F353" s="155">
        <v>27.72</v>
      </c>
      <c r="G353" s="158">
        <v>171.5</v>
      </c>
      <c r="H353" s="158">
        <v>0.1</v>
      </c>
      <c r="I353" s="159"/>
      <c r="J353" s="155">
        <v>0.09</v>
      </c>
      <c r="K353" s="155">
        <v>1.88</v>
      </c>
      <c r="L353" s="158">
        <v>51.5</v>
      </c>
      <c r="M353" s="155">
        <v>53.41</v>
      </c>
      <c r="N353" s="158">
        <v>21.9</v>
      </c>
      <c r="O353" s="155">
        <v>0.92</v>
      </c>
    </row>
    <row r="354" spans="1:15" x14ac:dyDescent="0.3">
      <c r="A354" s="157" t="s">
        <v>257</v>
      </c>
      <c r="B354" s="156" t="s">
        <v>11</v>
      </c>
      <c r="C354" s="157">
        <v>200</v>
      </c>
      <c r="D354" s="155">
        <v>0.26</v>
      </c>
      <c r="E354" s="155">
        <v>0.03</v>
      </c>
      <c r="F354" s="155">
        <v>11.26</v>
      </c>
      <c r="G354" s="155">
        <v>47.79</v>
      </c>
      <c r="H354" s="159"/>
      <c r="I354" s="158">
        <v>2.9</v>
      </c>
      <c r="J354" s="158">
        <v>0.5</v>
      </c>
      <c r="K354" s="155">
        <v>0.01</v>
      </c>
      <c r="L354" s="155">
        <v>8.08</v>
      </c>
      <c r="M354" s="155">
        <v>9.7799999999999994</v>
      </c>
      <c r="N354" s="155">
        <v>5.24</v>
      </c>
      <c r="O354" s="158">
        <v>0.9</v>
      </c>
    </row>
    <row r="355" spans="1:15" x14ac:dyDescent="0.3">
      <c r="A355" s="155" t="s">
        <v>258</v>
      </c>
      <c r="B355" s="156" t="s">
        <v>67</v>
      </c>
      <c r="C355" s="157">
        <v>100</v>
      </c>
      <c r="D355" s="158">
        <v>0.6</v>
      </c>
      <c r="E355" s="158">
        <v>0.6</v>
      </c>
      <c r="F355" s="158">
        <v>15.4</v>
      </c>
      <c r="G355" s="157">
        <v>72</v>
      </c>
      <c r="H355" s="155">
        <v>0.05</v>
      </c>
      <c r="I355" s="157">
        <v>6</v>
      </c>
      <c r="J355" s="157">
        <v>5</v>
      </c>
      <c r="K355" s="158">
        <v>0.4</v>
      </c>
      <c r="L355" s="157">
        <v>30</v>
      </c>
      <c r="M355" s="157">
        <v>22</v>
      </c>
      <c r="N355" s="157">
        <v>17</v>
      </c>
      <c r="O355" s="158">
        <v>0.6</v>
      </c>
    </row>
    <row r="356" spans="1:15" x14ac:dyDescent="0.3">
      <c r="A356" s="231" t="s">
        <v>84</v>
      </c>
      <c r="B356" s="231"/>
      <c r="C356" s="162">
        <v>350</v>
      </c>
      <c r="D356" s="155">
        <v>5.03</v>
      </c>
      <c r="E356" s="155">
        <v>5.53</v>
      </c>
      <c r="F356" s="155">
        <v>54.38</v>
      </c>
      <c r="G356" s="155">
        <v>291.29000000000002</v>
      </c>
      <c r="H356" s="155">
        <v>0.15</v>
      </c>
      <c r="I356" s="158">
        <v>8.9</v>
      </c>
      <c r="J356" s="155">
        <v>5.59</v>
      </c>
      <c r="K356" s="155">
        <v>2.29</v>
      </c>
      <c r="L356" s="155">
        <v>89.58</v>
      </c>
      <c r="M356" s="155">
        <v>85.19</v>
      </c>
      <c r="N356" s="155">
        <v>44.14</v>
      </c>
      <c r="O356" s="155">
        <v>2.42</v>
      </c>
    </row>
    <row r="357" spans="1:15" x14ac:dyDescent="0.3">
      <c r="A357" s="231" t="s">
        <v>56</v>
      </c>
      <c r="B357" s="231"/>
      <c r="C357" s="163">
        <v>1835</v>
      </c>
      <c r="D357" s="155">
        <v>62.05</v>
      </c>
      <c r="E357" s="155">
        <v>58.29</v>
      </c>
      <c r="F357" s="155">
        <v>233.88</v>
      </c>
      <c r="G357" s="155">
        <v>1723.08</v>
      </c>
      <c r="H357" s="155">
        <v>1.1499999999999999</v>
      </c>
      <c r="I357" s="155">
        <v>112.39</v>
      </c>
      <c r="J357" s="155">
        <v>968.49</v>
      </c>
      <c r="K357" s="155">
        <v>18.02</v>
      </c>
      <c r="L357" s="158">
        <v>343.1</v>
      </c>
      <c r="M357" s="155">
        <v>999.48</v>
      </c>
      <c r="N357" s="157">
        <v>304</v>
      </c>
      <c r="O357" s="155">
        <v>24.42</v>
      </c>
    </row>
    <row r="358" spans="1:15" x14ac:dyDescent="0.3">
      <c r="A358" s="164"/>
      <c r="B358" s="2"/>
      <c r="C358" s="2"/>
      <c r="J358" s="232"/>
      <c r="K358" s="232"/>
      <c r="L358" s="232"/>
      <c r="M358" s="232"/>
      <c r="N358" s="232"/>
      <c r="O358" s="232"/>
    </row>
    <row r="359" spans="1:15" x14ac:dyDescent="0.3">
      <c r="A359" s="2"/>
      <c r="B359" s="2"/>
      <c r="C359" s="223"/>
      <c r="D359" s="223"/>
      <c r="E359" s="160"/>
      <c r="H359" s="223"/>
      <c r="I359" s="223"/>
      <c r="J359" s="224"/>
      <c r="K359" s="224"/>
      <c r="L359" s="224"/>
      <c r="M359" s="224"/>
      <c r="N359" s="224"/>
      <c r="O359" s="224"/>
    </row>
    <row r="360" spans="1:15" x14ac:dyDescent="0.3">
      <c r="A360" s="225" t="s">
        <v>30</v>
      </c>
      <c r="B360" s="225" t="s">
        <v>31</v>
      </c>
      <c r="C360" s="225" t="s">
        <v>32</v>
      </c>
      <c r="D360" s="228" t="s">
        <v>33</v>
      </c>
      <c r="E360" s="228"/>
      <c r="F360" s="228"/>
      <c r="G360" s="225" t="s">
        <v>34</v>
      </c>
      <c r="H360" s="228" t="s">
        <v>35</v>
      </c>
      <c r="I360" s="228"/>
      <c r="J360" s="228"/>
      <c r="K360" s="228"/>
      <c r="L360" s="228" t="s">
        <v>36</v>
      </c>
      <c r="M360" s="228"/>
      <c r="N360" s="228"/>
      <c r="O360" s="228"/>
    </row>
    <row r="361" spans="1:15" x14ac:dyDescent="0.3">
      <c r="A361" s="226"/>
      <c r="B361" s="227"/>
      <c r="C361" s="226"/>
      <c r="D361" s="153" t="s">
        <v>37</v>
      </c>
      <c r="E361" s="153" t="s">
        <v>38</v>
      </c>
      <c r="F361" s="153" t="s">
        <v>39</v>
      </c>
      <c r="G361" s="226"/>
      <c r="H361" s="153" t="s">
        <v>40</v>
      </c>
      <c r="I361" s="153" t="s">
        <v>41</v>
      </c>
      <c r="J361" s="153" t="s">
        <v>42</v>
      </c>
      <c r="K361" s="153" t="s">
        <v>43</v>
      </c>
      <c r="L361" s="153" t="s">
        <v>44</v>
      </c>
      <c r="M361" s="153" t="s">
        <v>45</v>
      </c>
      <c r="N361" s="153" t="s">
        <v>46</v>
      </c>
      <c r="O361" s="153" t="s">
        <v>47</v>
      </c>
    </row>
    <row r="362" spans="1:15" s="7" customFormat="1" x14ac:dyDescent="0.3">
      <c r="A362" s="154">
        <v>1</v>
      </c>
      <c r="B362" s="154">
        <v>2</v>
      </c>
      <c r="C362" s="154">
        <v>3</v>
      </c>
      <c r="D362" s="154">
        <v>4</v>
      </c>
      <c r="E362" s="154">
        <v>5</v>
      </c>
      <c r="F362" s="154">
        <v>6</v>
      </c>
      <c r="G362" s="154">
        <v>7</v>
      </c>
      <c r="H362" s="154">
        <v>8</v>
      </c>
      <c r="I362" s="154">
        <v>9</v>
      </c>
      <c r="J362" s="154">
        <v>10</v>
      </c>
      <c r="K362" s="154">
        <v>11</v>
      </c>
      <c r="L362" s="154">
        <v>12</v>
      </c>
      <c r="M362" s="154">
        <v>13</v>
      </c>
      <c r="N362" s="154">
        <v>14</v>
      </c>
      <c r="O362" s="154">
        <v>15</v>
      </c>
    </row>
    <row r="363" spans="1:15" s="7" customFormat="1" x14ac:dyDescent="0.3">
      <c r="A363" s="165" t="s">
        <v>27</v>
      </c>
      <c r="B363" s="229" t="s">
        <v>59</v>
      </c>
      <c r="C363" s="229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</row>
    <row r="364" spans="1:15" s="7" customFormat="1" x14ac:dyDescent="0.3">
      <c r="A364" s="165" t="s">
        <v>29</v>
      </c>
      <c r="B364" s="229">
        <v>3</v>
      </c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</row>
    <row r="365" spans="1:15" s="7" customFormat="1" x14ac:dyDescent="0.3">
      <c r="A365" s="230" t="s">
        <v>48</v>
      </c>
      <c r="B365" s="230"/>
      <c r="C365" s="230"/>
      <c r="D365" s="230"/>
      <c r="E365" s="230"/>
      <c r="F365" s="230"/>
      <c r="G365" s="230"/>
      <c r="H365" s="230"/>
      <c r="I365" s="230"/>
      <c r="J365" s="230"/>
      <c r="K365" s="230"/>
      <c r="L365" s="230"/>
      <c r="M365" s="230"/>
      <c r="N365" s="230"/>
      <c r="O365" s="230"/>
    </row>
    <row r="366" spans="1:15" s="7" customFormat="1" x14ac:dyDescent="0.3">
      <c r="A366" s="155" t="s">
        <v>319</v>
      </c>
      <c r="B366" s="156" t="s">
        <v>207</v>
      </c>
      <c r="C366" s="157">
        <v>90</v>
      </c>
      <c r="D366" s="155">
        <v>15.17</v>
      </c>
      <c r="E366" s="155">
        <v>13.67</v>
      </c>
      <c r="F366" s="155">
        <v>11.51</v>
      </c>
      <c r="G366" s="155">
        <v>230.33</v>
      </c>
      <c r="H366" s="155">
        <v>0.68</v>
      </c>
      <c r="I366" s="155">
        <v>1.92</v>
      </c>
      <c r="J366" s="158">
        <v>28.4</v>
      </c>
      <c r="K366" s="155">
        <v>1.41</v>
      </c>
      <c r="L366" s="155">
        <v>17.82</v>
      </c>
      <c r="M366" s="155">
        <v>136.88999999999999</v>
      </c>
      <c r="N366" s="155">
        <v>21.89</v>
      </c>
      <c r="O366" s="155">
        <v>1.46</v>
      </c>
    </row>
    <row r="367" spans="1:15" s="7" customFormat="1" x14ac:dyDescent="0.3">
      <c r="A367" s="155" t="s">
        <v>578</v>
      </c>
      <c r="B367" s="156" t="s">
        <v>472</v>
      </c>
      <c r="C367" s="157">
        <v>150</v>
      </c>
      <c r="D367" s="155">
        <v>2.97</v>
      </c>
      <c r="E367" s="155">
        <v>5.42</v>
      </c>
      <c r="F367" s="155">
        <v>17.559999999999999</v>
      </c>
      <c r="G367" s="155">
        <v>131.94</v>
      </c>
      <c r="H367" s="155">
        <v>0.13</v>
      </c>
      <c r="I367" s="155">
        <v>37.85</v>
      </c>
      <c r="J367" s="155">
        <v>703.39</v>
      </c>
      <c r="K367" s="155">
        <v>2.5099999999999998</v>
      </c>
      <c r="L367" s="155">
        <v>43.13</v>
      </c>
      <c r="M367" s="155">
        <v>83.67</v>
      </c>
      <c r="N367" s="155">
        <v>39.81</v>
      </c>
      <c r="O367" s="155">
        <v>1.32</v>
      </c>
    </row>
    <row r="368" spans="1:15" x14ac:dyDescent="0.3">
      <c r="A368" s="155" t="s">
        <v>581</v>
      </c>
      <c r="B368" s="156" t="s">
        <v>60</v>
      </c>
      <c r="C368" s="157">
        <v>200</v>
      </c>
      <c r="D368" s="158">
        <v>0.3</v>
      </c>
      <c r="E368" s="155">
        <v>0.06</v>
      </c>
      <c r="F368" s="158">
        <v>12.5</v>
      </c>
      <c r="G368" s="155">
        <v>53.93</v>
      </c>
      <c r="H368" s="159"/>
      <c r="I368" s="158">
        <v>30.1</v>
      </c>
      <c r="J368" s="155">
        <v>25.01</v>
      </c>
      <c r="K368" s="155">
        <v>0.11</v>
      </c>
      <c r="L368" s="155">
        <v>7.08</v>
      </c>
      <c r="M368" s="155">
        <v>8.75</v>
      </c>
      <c r="N368" s="155">
        <v>4.91</v>
      </c>
      <c r="O368" s="155">
        <v>0.94</v>
      </c>
    </row>
    <row r="369" spans="1:15" x14ac:dyDescent="0.3">
      <c r="A369" s="155"/>
      <c r="B369" s="156" t="s">
        <v>132</v>
      </c>
      <c r="C369" s="157">
        <v>40</v>
      </c>
      <c r="D369" s="155">
        <v>3.16</v>
      </c>
      <c r="E369" s="158">
        <v>0.4</v>
      </c>
      <c r="F369" s="155">
        <v>19.32</v>
      </c>
      <c r="G369" s="157">
        <v>94</v>
      </c>
      <c r="H369" s="155">
        <v>0.06</v>
      </c>
      <c r="I369" s="159"/>
      <c r="J369" s="159"/>
      <c r="K369" s="155">
        <v>0.52</v>
      </c>
      <c r="L369" s="158">
        <v>9.1999999999999993</v>
      </c>
      <c r="M369" s="158">
        <v>34.799999999999997</v>
      </c>
      <c r="N369" s="158">
        <v>13.2</v>
      </c>
      <c r="O369" s="158">
        <v>0.8</v>
      </c>
    </row>
    <row r="370" spans="1:15" x14ac:dyDescent="0.3">
      <c r="A370" s="157" t="s">
        <v>258</v>
      </c>
      <c r="B370" s="156" t="s">
        <v>51</v>
      </c>
      <c r="C370" s="157">
        <v>100</v>
      </c>
      <c r="D370" s="158">
        <v>0.4</v>
      </c>
      <c r="E370" s="158">
        <v>0.4</v>
      </c>
      <c r="F370" s="158">
        <v>9.8000000000000007</v>
      </c>
      <c r="G370" s="157">
        <v>47</v>
      </c>
      <c r="H370" s="155">
        <v>0.03</v>
      </c>
      <c r="I370" s="157">
        <v>10</v>
      </c>
      <c r="J370" s="157">
        <v>5</v>
      </c>
      <c r="K370" s="158">
        <v>0.2</v>
      </c>
      <c r="L370" s="157">
        <v>16</v>
      </c>
      <c r="M370" s="157">
        <v>11</v>
      </c>
      <c r="N370" s="157">
        <v>9</v>
      </c>
      <c r="O370" s="158">
        <v>2.2000000000000002</v>
      </c>
    </row>
    <row r="371" spans="1:15" s="7" customFormat="1" x14ac:dyDescent="0.3">
      <c r="A371" s="231" t="s">
        <v>52</v>
      </c>
      <c r="B371" s="231"/>
      <c r="C371" s="162">
        <v>580</v>
      </c>
      <c r="D371" s="155">
        <v>22</v>
      </c>
      <c r="E371" s="155">
        <v>19.95</v>
      </c>
      <c r="F371" s="155">
        <v>70.69</v>
      </c>
      <c r="G371" s="158">
        <v>557.20000000000005</v>
      </c>
      <c r="H371" s="158">
        <v>0.9</v>
      </c>
      <c r="I371" s="155">
        <v>79.87</v>
      </c>
      <c r="J371" s="158">
        <v>761.8</v>
      </c>
      <c r="K371" s="155">
        <v>4.75</v>
      </c>
      <c r="L371" s="155">
        <v>93.23</v>
      </c>
      <c r="M371" s="155">
        <v>275.11</v>
      </c>
      <c r="N371" s="155">
        <v>88.81</v>
      </c>
      <c r="O371" s="155">
        <v>6.72</v>
      </c>
    </row>
    <row r="372" spans="1:15" s="7" customFormat="1" x14ac:dyDescent="0.3">
      <c r="A372" s="230" t="s">
        <v>13</v>
      </c>
      <c r="B372" s="230"/>
      <c r="C372" s="230"/>
      <c r="D372" s="230"/>
      <c r="E372" s="230"/>
      <c r="F372" s="230"/>
      <c r="G372" s="230"/>
      <c r="H372" s="230"/>
      <c r="I372" s="230"/>
      <c r="J372" s="230"/>
      <c r="K372" s="230"/>
      <c r="L372" s="230"/>
      <c r="M372" s="230"/>
      <c r="N372" s="230"/>
      <c r="O372" s="230"/>
    </row>
    <row r="373" spans="1:15" s="7" customFormat="1" x14ac:dyDescent="0.3">
      <c r="A373" s="157" t="s">
        <v>289</v>
      </c>
      <c r="B373" s="156" t="s">
        <v>209</v>
      </c>
      <c r="C373" s="157">
        <v>60</v>
      </c>
      <c r="D373" s="155">
        <v>0.61</v>
      </c>
      <c r="E373" s="155">
        <v>3.09</v>
      </c>
      <c r="F373" s="155">
        <v>2.31</v>
      </c>
      <c r="G373" s="155">
        <v>40.29</v>
      </c>
      <c r="H373" s="155">
        <v>0.03</v>
      </c>
      <c r="I373" s="155">
        <v>10.25</v>
      </c>
      <c r="J373" s="155">
        <v>40.770000000000003</v>
      </c>
      <c r="K373" s="155">
        <v>1.56</v>
      </c>
      <c r="L373" s="155">
        <v>11.38</v>
      </c>
      <c r="M373" s="155">
        <v>19.07</v>
      </c>
      <c r="N373" s="155">
        <v>10.07</v>
      </c>
      <c r="O373" s="155">
        <v>0.44</v>
      </c>
    </row>
    <row r="374" spans="1:15" s="7" customFormat="1" ht="33" x14ac:dyDescent="0.3">
      <c r="A374" s="155" t="s">
        <v>596</v>
      </c>
      <c r="B374" s="156" t="s">
        <v>568</v>
      </c>
      <c r="C374" s="157">
        <v>215</v>
      </c>
      <c r="D374" s="155">
        <v>7.49</v>
      </c>
      <c r="E374" s="155">
        <v>7.6499999999999995</v>
      </c>
      <c r="F374" s="158">
        <v>14.3</v>
      </c>
      <c r="G374" s="155">
        <v>155.36000000000001</v>
      </c>
      <c r="H374" s="155">
        <v>0.18</v>
      </c>
      <c r="I374" s="158">
        <v>10.199999999999999</v>
      </c>
      <c r="J374" s="155">
        <v>168.4</v>
      </c>
      <c r="K374" s="155">
        <v>1.91</v>
      </c>
      <c r="L374" s="155">
        <v>14.68</v>
      </c>
      <c r="M374" s="155">
        <v>98.88</v>
      </c>
      <c r="N374" s="155">
        <v>24.25</v>
      </c>
      <c r="O374" s="155">
        <v>0.9</v>
      </c>
    </row>
    <row r="375" spans="1:15" s="7" customFormat="1" ht="16.5" customHeight="1" x14ac:dyDescent="0.3">
      <c r="A375" s="155" t="s">
        <v>597</v>
      </c>
      <c r="B375" s="156" t="s">
        <v>507</v>
      </c>
      <c r="C375" s="157">
        <v>120</v>
      </c>
      <c r="D375" s="155">
        <v>21.17</v>
      </c>
      <c r="E375" s="155">
        <v>16.84</v>
      </c>
      <c r="F375" s="158">
        <v>10.309999999999999</v>
      </c>
      <c r="G375" s="155">
        <v>277.88</v>
      </c>
      <c r="H375" s="155">
        <v>0.22999999999999998</v>
      </c>
      <c r="I375" s="155">
        <v>5.41</v>
      </c>
      <c r="J375" s="158">
        <v>345.2</v>
      </c>
      <c r="K375" s="155">
        <v>6.12</v>
      </c>
      <c r="L375" s="155">
        <v>38.65</v>
      </c>
      <c r="M375" s="155">
        <v>227.85000000000002</v>
      </c>
      <c r="N375" s="155">
        <v>43.28</v>
      </c>
      <c r="O375" s="155">
        <v>1.4100000000000001</v>
      </c>
    </row>
    <row r="376" spans="1:15" x14ac:dyDescent="0.3">
      <c r="A376" s="155" t="s">
        <v>602</v>
      </c>
      <c r="B376" s="156" t="s">
        <v>522</v>
      </c>
      <c r="C376" s="157">
        <v>150</v>
      </c>
      <c r="D376" s="155">
        <v>3.41</v>
      </c>
      <c r="E376" s="155">
        <v>5.47</v>
      </c>
      <c r="F376" s="158">
        <v>32.700000000000003</v>
      </c>
      <c r="G376" s="155">
        <v>194.12</v>
      </c>
      <c r="H376" s="155">
        <v>0.06</v>
      </c>
      <c r="I376" s="157">
        <v>4</v>
      </c>
      <c r="J376" s="157">
        <v>400</v>
      </c>
      <c r="K376" s="158">
        <v>2.5</v>
      </c>
      <c r="L376" s="155">
        <v>17.82</v>
      </c>
      <c r="M376" s="157">
        <v>87</v>
      </c>
      <c r="N376" s="158">
        <v>31.3</v>
      </c>
      <c r="O376" s="155">
        <v>0.77</v>
      </c>
    </row>
    <row r="377" spans="1:15" x14ac:dyDescent="0.3">
      <c r="A377" s="157" t="s">
        <v>277</v>
      </c>
      <c r="B377" s="156" t="s">
        <v>61</v>
      </c>
      <c r="C377" s="157">
        <v>200</v>
      </c>
      <c r="D377" s="158">
        <v>0.2</v>
      </c>
      <c r="E377" s="155">
        <v>0.08</v>
      </c>
      <c r="F377" s="155">
        <v>12.44</v>
      </c>
      <c r="G377" s="155">
        <v>52.69</v>
      </c>
      <c r="H377" s="155">
        <v>0.01</v>
      </c>
      <c r="I377" s="157">
        <v>40</v>
      </c>
      <c r="J377" s="158">
        <v>3.4</v>
      </c>
      <c r="K377" s="155">
        <v>0.14000000000000001</v>
      </c>
      <c r="L377" s="155">
        <v>7.53</v>
      </c>
      <c r="M377" s="158">
        <v>6.6</v>
      </c>
      <c r="N377" s="158">
        <v>6.2</v>
      </c>
      <c r="O377" s="155">
        <v>0.28999999999999998</v>
      </c>
    </row>
    <row r="378" spans="1:15" x14ac:dyDescent="0.3">
      <c r="A378" s="155"/>
      <c r="B378" s="156" t="s">
        <v>132</v>
      </c>
      <c r="C378" s="157">
        <v>20</v>
      </c>
      <c r="D378" s="155">
        <v>1.58</v>
      </c>
      <c r="E378" s="158">
        <v>0.2</v>
      </c>
      <c r="F378" s="155">
        <v>9.66</v>
      </c>
      <c r="G378" s="157">
        <v>47</v>
      </c>
      <c r="H378" s="155">
        <v>0.03</v>
      </c>
      <c r="I378" s="159"/>
      <c r="J378" s="159"/>
      <c r="K378" s="155">
        <v>0.26</v>
      </c>
      <c r="L378" s="158">
        <v>4.5999999999999996</v>
      </c>
      <c r="M378" s="158">
        <v>17.399999999999999</v>
      </c>
      <c r="N378" s="158">
        <v>6.6</v>
      </c>
      <c r="O378" s="158">
        <v>0.4</v>
      </c>
    </row>
    <row r="379" spans="1:15" x14ac:dyDescent="0.3">
      <c r="A379" s="155"/>
      <c r="B379" s="156" t="s">
        <v>186</v>
      </c>
      <c r="C379" s="157">
        <v>50</v>
      </c>
      <c r="D379" s="158">
        <v>3.3</v>
      </c>
      <c r="E379" s="158">
        <v>0.6</v>
      </c>
      <c r="F379" s="155">
        <v>19.82</v>
      </c>
      <c r="G379" s="157">
        <v>99</v>
      </c>
      <c r="H379" s="155">
        <v>0.09</v>
      </c>
      <c r="I379" s="159"/>
      <c r="J379" s="159"/>
      <c r="K379" s="158">
        <v>0.7</v>
      </c>
      <c r="L379" s="158">
        <v>14.5</v>
      </c>
      <c r="M379" s="157">
        <v>75</v>
      </c>
      <c r="N379" s="158">
        <v>23.5</v>
      </c>
      <c r="O379" s="155">
        <v>1.95</v>
      </c>
    </row>
    <row r="380" spans="1:15" x14ac:dyDescent="0.3">
      <c r="A380" s="157" t="s">
        <v>258</v>
      </c>
      <c r="B380" s="156" t="s">
        <v>58</v>
      </c>
      <c r="C380" s="157">
        <v>100</v>
      </c>
      <c r="D380" s="158">
        <v>0.4</v>
      </c>
      <c r="E380" s="158">
        <v>0.3</v>
      </c>
      <c r="F380" s="158">
        <v>10.3</v>
      </c>
      <c r="G380" s="157">
        <v>47</v>
      </c>
      <c r="H380" s="155">
        <v>0.02</v>
      </c>
      <c r="I380" s="157">
        <v>5</v>
      </c>
      <c r="J380" s="157">
        <v>2</v>
      </c>
      <c r="K380" s="158">
        <v>0.4</v>
      </c>
      <c r="L380" s="157">
        <v>19</v>
      </c>
      <c r="M380" s="157">
        <v>16</v>
      </c>
      <c r="N380" s="157">
        <v>12</v>
      </c>
      <c r="O380" s="158">
        <v>2.2999999999999998</v>
      </c>
    </row>
    <row r="381" spans="1:15" x14ac:dyDescent="0.3">
      <c r="A381" s="231" t="s">
        <v>55</v>
      </c>
      <c r="B381" s="231"/>
      <c r="C381" s="162">
        <v>915</v>
      </c>
      <c r="D381" s="155">
        <v>38.159999999999997</v>
      </c>
      <c r="E381" s="155">
        <v>34.229999999999997</v>
      </c>
      <c r="F381" s="155">
        <v>111.84</v>
      </c>
      <c r="G381" s="155">
        <v>913.34</v>
      </c>
      <c r="H381" s="155">
        <v>0.65</v>
      </c>
      <c r="I381" s="155">
        <v>74.86</v>
      </c>
      <c r="J381" s="155">
        <v>959.77</v>
      </c>
      <c r="K381" s="155">
        <v>13.59</v>
      </c>
      <c r="L381" s="155">
        <v>128.16</v>
      </c>
      <c r="M381" s="158">
        <v>547.79999999999995</v>
      </c>
      <c r="N381" s="158">
        <v>157.19999999999999</v>
      </c>
      <c r="O381" s="155">
        <v>8.4600000000000009</v>
      </c>
    </row>
    <row r="382" spans="1:15" x14ac:dyDescent="0.3">
      <c r="A382" s="230" t="s">
        <v>14</v>
      </c>
      <c r="B382" s="230"/>
      <c r="C382" s="230"/>
      <c r="D382" s="230"/>
      <c r="E382" s="230"/>
      <c r="F382" s="230"/>
      <c r="G382" s="230"/>
      <c r="H382" s="230"/>
      <c r="I382" s="230"/>
      <c r="J382" s="230"/>
      <c r="K382" s="230"/>
      <c r="L382" s="230"/>
      <c r="M382" s="230"/>
      <c r="N382" s="230"/>
      <c r="O382" s="230"/>
    </row>
    <row r="383" spans="1:15" x14ac:dyDescent="0.3">
      <c r="A383" s="157" t="s">
        <v>266</v>
      </c>
      <c r="B383" s="156" t="s">
        <v>475</v>
      </c>
      <c r="C383" s="157">
        <v>50</v>
      </c>
      <c r="D383" s="155">
        <v>4.5199999999999996</v>
      </c>
      <c r="E383" s="155">
        <v>4.93</v>
      </c>
      <c r="F383" s="155">
        <v>27.89</v>
      </c>
      <c r="G383" s="158">
        <v>173.9</v>
      </c>
      <c r="H383" s="155">
        <v>0.11</v>
      </c>
      <c r="I383" s="155">
        <v>7.0000000000000007E-2</v>
      </c>
      <c r="J383" s="158">
        <v>5.2</v>
      </c>
      <c r="K383" s="155">
        <v>1.01</v>
      </c>
      <c r="L383" s="155">
        <v>124.26</v>
      </c>
      <c r="M383" s="155">
        <v>94.52</v>
      </c>
      <c r="N383" s="155">
        <v>36.08</v>
      </c>
      <c r="O383" s="155">
        <v>1.1399999999999999</v>
      </c>
    </row>
    <row r="384" spans="1:15" x14ac:dyDescent="0.3">
      <c r="A384" s="157" t="s">
        <v>257</v>
      </c>
      <c r="B384" s="156" t="s">
        <v>11</v>
      </c>
      <c r="C384" s="157">
        <v>200</v>
      </c>
      <c r="D384" s="155">
        <v>0.26</v>
      </c>
      <c r="E384" s="155">
        <v>0.03</v>
      </c>
      <c r="F384" s="155">
        <v>11.26</v>
      </c>
      <c r="G384" s="155">
        <v>47.79</v>
      </c>
      <c r="H384" s="159"/>
      <c r="I384" s="158">
        <v>2.9</v>
      </c>
      <c r="J384" s="158">
        <v>0.5</v>
      </c>
      <c r="K384" s="155">
        <v>0.01</v>
      </c>
      <c r="L384" s="155">
        <v>8.08</v>
      </c>
      <c r="M384" s="155">
        <v>9.7799999999999994</v>
      </c>
      <c r="N384" s="155">
        <v>5.24</v>
      </c>
      <c r="O384" s="158">
        <v>0.9</v>
      </c>
    </row>
    <row r="385" spans="1:15" x14ac:dyDescent="0.3">
      <c r="A385" s="155" t="s">
        <v>258</v>
      </c>
      <c r="B385" s="156" t="s">
        <v>140</v>
      </c>
      <c r="C385" s="157">
        <v>100</v>
      </c>
      <c r="D385" s="158">
        <v>0.8</v>
      </c>
      <c r="E385" s="158">
        <v>0.4</v>
      </c>
      <c r="F385" s="158">
        <v>8.1</v>
      </c>
      <c r="G385" s="157">
        <v>47</v>
      </c>
      <c r="H385" s="155">
        <v>0.02</v>
      </c>
      <c r="I385" s="157">
        <v>180</v>
      </c>
      <c r="J385" s="157">
        <v>15</v>
      </c>
      <c r="K385" s="158">
        <v>0.3</v>
      </c>
      <c r="L385" s="157">
        <v>40</v>
      </c>
      <c r="M385" s="157">
        <v>34</v>
      </c>
      <c r="N385" s="157">
        <v>25</v>
      </c>
      <c r="O385" s="158">
        <v>0.8</v>
      </c>
    </row>
    <row r="386" spans="1:15" x14ac:dyDescent="0.3">
      <c r="A386" s="231" t="s">
        <v>84</v>
      </c>
      <c r="B386" s="231"/>
      <c r="C386" s="162">
        <v>350</v>
      </c>
      <c r="D386" s="155">
        <v>5.58</v>
      </c>
      <c r="E386" s="155">
        <v>5.36</v>
      </c>
      <c r="F386" s="155">
        <v>47.25</v>
      </c>
      <c r="G386" s="155">
        <v>268.69</v>
      </c>
      <c r="H386" s="155">
        <v>0.13</v>
      </c>
      <c r="I386" s="155">
        <v>182.97</v>
      </c>
      <c r="J386" s="158">
        <v>20.7</v>
      </c>
      <c r="K386" s="155">
        <v>1.32</v>
      </c>
      <c r="L386" s="155">
        <v>172.34</v>
      </c>
      <c r="M386" s="158">
        <v>138.30000000000001</v>
      </c>
      <c r="N386" s="155">
        <v>66.319999999999993</v>
      </c>
      <c r="O386" s="155">
        <v>2.84</v>
      </c>
    </row>
    <row r="387" spans="1:15" x14ac:dyDescent="0.3">
      <c r="A387" s="231" t="s">
        <v>56</v>
      </c>
      <c r="B387" s="231"/>
      <c r="C387" s="163">
        <v>1845</v>
      </c>
      <c r="D387" s="155">
        <v>65.739999999999995</v>
      </c>
      <c r="E387" s="155">
        <v>59.54</v>
      </c>
      <c r="F387" s="155">
        <v>229.78</v>
      </c>
      <c r="G387" s="155">
        <v>1739.23</v>
      </c>
      <c r="H387" s="155">
        <v>1.68</v>
      </c>
      <c r="I387" s="158">
        <v>337.7</v>
      </c>
      <c r="J387" s="155">
        <v>1742.27</v>
      </c>
      <c r="K387" s="155">
        <v>19.66</v>
      </c>
      <c r="L387" s="155">
        <v>393.73</v>
      </c>
      <c r="M387" s="155">
        <v>961.21</v>
      </c>
      <c r="N387" s="155">
        <v>312.33</v>
      </c>
      <c r="O387" s="155">
        <v>18.02</v>
      </c>
    </row>
    <row r="388" spans="1:15" x14ac:dyDescent="0.3">
      <c r="A388" s="164"/>
      <c r="B388" s="2"/>
      <c r="C388" s="2"/>
      <c r="J388" s="232"/>
      <c r="K388" s="232"/>
      <c r="L388" s="232"/>
      <c r="M388" s="232"/>
      <c r="N388" s="232"/>
      <c r="O388" s="232"/>
    </row>
    <row r="389" spans="1:15" x14ac:dyDescent="0.3">
      <c r="A389" s="2"/>
      <c r="B389" s="2"/>
      <c r="C389" s="223"/>
      <c r="D389" s="223"/>
      <c r="E389" s="160"/>
      <c r="H389" s="223"/>
      <c r="I389" s="223"/>
      <c r="J389" s="224"/>
      <c r="K389" s="224"/>
      <c r="L389" s="224"/>
      <c r="M389" s="224"/>
      <c r="N389" s="224"/>
      <c r="O389" s="224"/>
    </row>
    <row r="390" spans="1:15" x14ac:dyDescent="0.3">
      <c r="A390" s="225" t="s">
        <v>30</v>
      </c>
      <c r="B390" s="225" t="s">
        <v>31</v>
      </c>
      <c r="C390" s="225" t="s">
        <v>32</v>
      </c>
      <c r="D390" s="228" t="s">
        <v>33</v>
      </c>
      <c r="E390" s="228"/>
      <c r="F390" s="228"/>
      <c r="G390" s="225" t="s">
        <v>34</v>
      </c>
      <c r="H390" s="228" t="s">
        <v>35</v>
      </c>
      <c r="I390" s="228"/>
      <c r="J390" s="228"/>
      <c r="K390" s="228"/>
      <c r="L390" s="228" t="s">
        <v>36</v>
      </c>
      <c r="M390" s="228"/>
      <c r="N390" s="228"/>
      <c r="O390" s="228"/>
    </row>
    <row r="391" spans="1:15" s="7" customFormat="1" x14ac:dyDescent="0.3">
      <c r="A391" s="226"/>
      <c r="B391" s="227"/>
      <c r="C391" s="226"/>
      <c r="D391" s="153" t="s">
        <v>37</v>
      </c>
      <c r="E391" s="153" t="s">
        <v>38</v>
      </c>
      <c r="F391" s="153" t="s">
        <v>39</v>
      </c>
      <c r="G391" s="226"/>
      <c r="H391" s="153" t="s">
        <v>40</v>
      </c>
      <c r="I391" s="153" t="s">
        <v>41</v>
      </c>
      <c r="J391" s="153" t="s">
        <v>42</v>
      </c>
      <c r="K391" s="153" t="s">
        <v>43</v>
      </c>
      <c r="L391" s="153" t="s">
        <v>44</v>
      </c>
      <c r="M391" s="153" t="s">
        <v>45</v>
      </c>
      <c r="N391" s="153" t="s">
        <v>46</v>
      </c>
      <c r="O391" s="153" t="s">
        <v>47</v>
      </c>
    </row>
    <row r="392" spans="1:15" s="7" customFormat="1" x14ac:dyDescent="0.3">
      <c r="A392" s="154">
        <v>1</v>
      </c>
      <c r="B392" s="154">
        <v>2</v>
      </c>
      <c r="C392" s="154">
        <v>3</v>
      </c>
      <c r="D392" s="154">
        <v>4</v>
      </c>
      <c r="E392" s="154">
        <v>5</v>
      </c>
      <c r="F392" s="154">
        <v>6</v>
      </c>
      <c r="G392" s="154">
        <v>7</v>
      </c>
      <c r="H392" s="154">
        <v>8</v>
      </c>
      <c r="I392" s="154">
        <v>9</v>
      </c>
      <c r="J392" s="154">
        <v>10</v>
      </c>
      <c r="K392" s="154">
        <v>11</v>
      </c>
      <c r="L392" s="154">
        <v>12</v>
      </c>
      <c r="M392" s="154">
        <v>13</v>
      </c>
      <c r="N392" s="154">
        <v>14</v>
      </c>
      <c r="O392" s="154">
        <v>15</v>
      </c>
    </row>
    <row r="393" spans="1:15" s="7" customFormat="1" x14ac:dyDescent="0.3">
      <c r="A393" s="165" t="s">
        <v>27</v>
      </c>
      <c r="B393" s="229" t="s">
        <v>62</v>
      </c>
      <c r="C393" s="229"/>
      <c r="D393" s="229"/>
      <c r="E393" s="229"/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</row>
    <row r="394" spans="1:15" s="7" customFormat="1" x14ac:dyDescent="0.3">
      <c r="A394" s="165" t="s">
        <v>29</v>
      </c>
      <c r="B394" s="229">
        <v>3</v>
      </c>
      <c r="C394" s="229"/>
      <c r="D394" s="229"/>
      <c r="E394" s="229"/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</row>
    <row r="395" spans="1:15" s="7" customFormat="1" x14ac:dyDescent="0.3">
      <c r="A395" s="230" t="s">
        <v>48</v>
      </c>
      <c r="B395" s="230"/>
      <c r="C395" s="23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</row>
    <row r="396" spans="1:15" s="7" customFormat="1" x14ac:dyDescent="0.3">
      <c r="A396" s="155" t="s">
        <v>584</v>
      </c>
      <c r="B396" s="156" t="s">
        <v>493</v>
      </c>
      <c r="C396" s="157">
        <v>90</v>
      </c>
      <c r="D396" s="158">
        <v>15.4</v>
      </c>
      <c r="E396" s="155">
        <v>17.920000000000002</v>
      </c>
      <c r="F396" s="155">
        <v>2.52</v>
      </c>
      <c r="G396" s="155">
        <v>233.36</v>
      </c>
      <c r="H396" s="155">
        <v>0.73</v>
      </c>
      <c r="I396" s="158">
        <v>3.4</v>
      </c>
      <c r="J396" s="157">
        <v>32</v>
      </c>
      <c r="K396" s="155">
        <v>2.5099999999999998</v>
      </c>
      <c r="L396" s="155">
        <v>15.85</v>
      </c>
      <c r="M396" s="155">
        <v>136.63</v>
      </c>
      <c r="N396" s="155">
        <v>17.850000000000001</v>
      </c>
      <c r="O396" s="155">
        <v>1.19</v>
      </c>
    </row>
    <row r="397" spans="1:15" x14ac:dyDescent="0.3">
      <c r="A397" s="155" t="s">
        <v>310</v>
      </c>
      <c r="B397" s="156" t="s">
        <v>230</v>
      </c>
      <c r="C397" s="157">
        <v>150</v>
      </c>
      <c r="D397" s="158">
        <v>4.3</v>
      </c>
      <c r="E397" s="155">
        <v>1.86</v>
      </c>
      <c r="F397" s="155">
        <v>35.049999999999997</v>
      </c>
      <c r="G397" s="155">
        <v>174.54</v>
      </c>
      <c r="H397" s="155">
        <v>0.26</v>
      </c>
      <c r="I397" s="157">
        <v>43</v>
      </c>
      <c r="J397" s="155">
        <v>6.45</v>
      </c>
      <c r="K397" s="155">
        <v>0.66</v>
      </c>
      <c r="L397" s="155">
        <v>23.34</v>
      </c>
      <c r="M397" s="158">
        <v>125.1</v>
      </c>
      <c r="N397" s="155">
        <v>49.56</v>
      </c>
      <c r="O397" s="155">
        <v>1.95</v>
      </c>
    </row>
    <row r="398" spans="1:15" x14ac:dyDescent="0.3">
      <c r="A398" s="157" t="s">
        <v>257</v>
      </c>
      <c r="B398" s="156" t="s">
        <v>11</v>
      </c>
      <c r="C398" s="157">
        <v>200</v>
      </c>
      <c r="D398" s="155">
        <v>0.26</v>
      </c>
      <c r="E398" s="155">
        <v>0.03</v>
      </c>
      <c r="F398" s="155">
        <v>11.26</v>
      </c>
      <c r="G398" s="155">
        <v>47.79</v>
      </c>
      <c r="H398" s="159"/>
      <c r="I398" s="158">
        <v>2.9</v>
      </c>
      <c r="J398" s="158">
        <v>0.5</v>
      </c>
      <c r="K398" s="155">
        <v>0.01</v>
      </c>
      <c r="L398" s="155">
        <v>8.08</v>
      </c>
      <c r="M398" s="155">
        <v>9.7799999999999994</v>
      </c>
      <c r="N398" s="155">
        <v>5.24</v>
      </c>
      <c r="O398" s="158">
        <v>0.9</v>
      </c>
    </row>
    <row r="399" spans="1:15" x14ac:dyDescent="0.3">
      <c r="A399" s="155"/>
      <c r="B399" s="156" t="s">
        <v>132</v>
      </c>
      <c r="C399" s="157">
        <v>40</v>
      </c>
      <c r="D399" s="155">
        <v>3.16</v>
      </c>
      <c r="E399" s="158">
        <v>0.4</v>
      </c>
      <c r="F399" s="155">
        <v>19.32</v>
      </c>
      <c r="G399" s="157">
        <v>94</v>
      </c>
      <c r="H399" s="155">
        <v>0.06</v>
      </c>
      <c r="I399" s="159"/>
      <c r="J399" s="159"/>
      <c r="K399" s="155">
        <v>0.52</v>
      </c>
      <c r="L399" s="158">
        <v>9.1999999999999993</v>
      </c>
      <c r="M399" s="158">
        <v>34.799999999999997</v>
      </c>
      <c r="N399" s="158">
        <v>13.2</v>
      </c>
      <c r="O399" s="158">
        <v>0.8</v>
      </c>
    </row>
    <row r="400" spans="1:15" x14ac:dyDescent="0.3">
      <c r="A400" s="157" t="s">
        <v>258</v>
      </c>
      <c r="B400" s="156" t="s">
        <v>58</v>
      </c>
      <c r="C400" s="157">
        <v>100</v>
      </c>
      <c r="D400" s="158">
        <v>0.4</v>
      </c>
      <c r="E400" s="158">
        <v>0.3</v>
      </c>
      <c r="F400" s="158">
        <v>10.3</v>
      </c>
      <c r="G400" s="157">
        <v>47</v>
      </c>
      <c r="H400" s="155">
        <v>0.02</v>
      </c>
      <c r="I400" s="157">
        <v>5</v>
      </c>
      <c r="J400" s="157">
        <v>2</v>
      </c>
      <c r="K400" s="158">
        <v>0.4</v>
      </c>
      <c r="L400" s="157">
        <v>19</v>
      </c>
      <c r="M400" s="157">
        <v>16</v>
      </c>
      <c r="N400" s="157">
        <v>12</v>
      </c>
      <c r="O400" s="158">
        <v>2.2999999999999998</v>
      </c>
    </row>
    <row r="401" spans="1:15" s="7" customFormat="1" x14ac:dyDescent="0.3">
      <c r="A401" s="231" t="s">
        <v>52</v>
      </c>
      <c r="B401" s="231"/>
      <c r="C401" s="162">
        <v>580</v>
      </c>
      <c r="D401" s="155">
        <v>23.52</v>
      </c>
      <c r="E401" s="155">
        <v>20.51</v>
      </c>
      <c r="F401" s="155">
        <v>78.45</v>
      </c>
      <c r="G401" s="155">
        <v>596.69000000000005</v>
      </c>
      <c r="H401" s="155">
        <v>1.07</v>
      </c>
      <c r="I401" s="158">
        <v>54.3</v>
      </c>
      <c r="J401" s="155">
        <v>40.950000000000003</v>
      </c>
      <c r="K401" s="158">
        <v>4.0999999999999996</v>
      </c>
      <c r="L401" s="155">
        <v>75.47</v>
      </c>
      <c r="M401" s="155">
        <v>322.31</v>
      </c>
      <c r="N401" s="155">
        <v>97.85</v>
      </c>
      <c r="O401" s="155">
        <v>7.14</v>
      </c>
    </row>
    <row r="402" spans="1:15" s="7" customFormat="1" x14ac:dyDescent="0.3">
      <c r="A402" s="230" t="s">
        <v>13</v>
      </c>
      <c r="B402" s="230"/>
      <c r="C402" s="230"/>
      <c r="D402" s="230"/>
      <c r="E402" s="230"/>
      <c r="F402" s="230"/>
      <c r="G402" s="230"/>
      <c r="H402" s="230"/>
      <c r="I402" s="230"/>
      <c r="J402" s="230"/>
      <c r="K402" s="230"/>
      <c r="L402" s="230"/>
      <c r="M402" s="230"/>
      <c r="N402" s="230"/>
      <c r="O402" s="230"/>
    </row>
    <row r="403" spans="1:15" s="7" customFormat="1" ht="33" x14ac:dyDescent="0.3">
      <c r="A403" s="155" t="s">
        <v>603</v>
      </c>
      <c r="B403" s="156" t="s">
        <v>220</v>
      </c>
      <c r="C403" s="157">
        <v>60</v>
      </c>
      <c r="D403" s="155">
        <v>0.96</v>
      </c>
      <c r="E403" s="155">
        <v>5.29</v>
      </c>
      <c r="F403" s="155">
        <v>5.65</v>
      </c>
      <c r="G403" s="155">
        <v>74.17</v>
      </c>
      <c r="H403" s="155">
        <v>0.03</v>
      </c>
      <c r="I403" s="155">
        <v>5.19</v>
      </c>
      <c r="J403" s="155">
        <v>241.13</v>
      </c>
      <c r="K403" s="155">
        <v>2.29</v>
      </c>
      <c r="L403" s="158">
        <v>10.5</v>
      </c>
      <c r="M403" s="155">
        <v>27.97</v>
      </c>
      <c r="N403" s="155">
        <v>12.37</v>
      </c>
      <c r="O403" s="155">
        <v>0.39</v>
      </c>
    </row>
    <row r="404" spans="1:15" s="7" customFormat="1" x14ac:dyDescent="0.3">
      <c r="A404" s="155" t="s">
        <v>293</v>
      </c>
      <c r="B404" s="156" t="s">
        <v>526</v>
      </c>
      <c r="C404" s="157">
        <v>215</v>
      </c>
      <c r="D404" s="155">
        <v>2.35</v>
      </c>
      <c r="E404" s="155">
        <v>5.78</v>
      </c>
      <c r="F404" s="155">
        <v>8.48</v>
      </c>
      <c r="G404" s="155">
        <v>96.47</v>
      </c>
      <c r="H404" s="155">
        <v>0.15</v>
      </c>
      <c r="I404" s="158">
        <v>30.6</v>
      </c>
      <c r="J404" s="158">
        <v>261.2</v>
      </c>
      <c r="K404" s="155">
        <v>3.52</v>
      </c>
      <c r="L404" s="155">
        <v>37.44</v>
      </c>
      <c r="M404" s="155">
        <v>81.84</v>
      </c>
      <c r="N404" s="155">
        <v>57.95</v>
      </c>
      <c r="O404" s="155">
        <v>1.61</v>
      </c>
    </row>
    <row r="405" spans="1:15" s="7" customFormat="1" ht="16.5" customHeight="1" x14ac:dyDescent="0.3">
      <c r="A405" s="157" t="s">
        <v>295</v>
      </c>
      <c r="B405" s="156" t="s">
        <v>513</v>
      </c>
      <c r="C405" s="195">
        <v>110</v>
      </c>
      <c r="D405" s="194">
        <v>12.43</v>
      </c>
      <c r="E405" s="194">
        <v>17.27</v>
      </c>
      <c r="F405" s="194">
        <v>14.14</v>
      </c>
      <c r="G405" s="196">
        <v>262.54000000000002</v>
      </c>
      <c r="H405" s="194">
        <v>0.43</v>
      </c>
      <c r="I405" s="196">
        <v>3.75</v>
      </c>
      <c r="J405" s="197">
        <v>200</v>
      </c>
      <c r="K405" s="194">
        <v>2.0099999999999998</v>
      </c>
      <c r="L405" s="194">
        <v>21.549999999999997</v>
      </c>
      <c r="M405" s="196">
        <v>154.10999999999999</v>
      </c>
      <c r="N405" s="194">
        <v>32.590000000000003</v>
      </c>
      <c r="O405" s="194">
        <v>2.12</v>
      </c>
    </row>
    <row r="406" spans="1:15" x14ac:dyDescent="0.3">
      <c r="A406" s="157" t="s">
        <v>595</v>
      </c>
      <c r="B406" s="156" t="s">
        <v>219</v>
      </c>
      <c r="C406" s="195">
        <v>150</v>
      </c>
      <c r="D406" s="196">
        <v>5.5</v>
      </c>
      <c r="E406" s="194">
        <v>3.65</v>
      </c>
      <c r="F406" s="194">
        <v>35.25</v>
      </c>
      <c r="G406" s="194">
        <v>195.97</v>
      </c>
      <c r="H406" s="194">
        <v>0.09</v>
      </c>
      <c r="I406" s="197"/>
      <c r="J406" s="197"/>
      <c r="K406" s="194">
        <v>2.0699999999999998</v>
      </c>
      <c r="L406" s="196">
        <v>10.6</v>
      </c>
      <c r="M406" s="194">
        <v>43.79</v>
      </c>
      <c r="N406" s="194">
        <v>8.07</v>
      </c>
      <c r="O406" s="194">
        <v>0.81</v>
      </c>
    </row>
    <row r="407" spans="1:15" x14ac:dyDescent="0.3">
      <c r="A407" s="157" t="s">
        <v>284</v>
      </c>
      <c r="B407" s="156" t="s">
        <v>63</v>
      </c>
      <c r="C407" s="195">
        <v>200</v>
      </c>
      <c r="D407" s="194">
        <v>0.54</v>
      </c>
      <c r="E407" s="194">
        <v>0.22</v>
      </c>
      <c r="F407" s="194">
        <v>18.71</v>
      </c>
      <c r="G407" s="194">
        <v>89.33</v>
      </c>
      <c r="H407" s="194">
        <v>0.01</v>
      </c>
      <c r="I407" s="195">
        <v>160</v>
      </c>
      <c r="J407" s="194">
        <v>130.72</v>
      </c>
      <c r="K407" s="194">
        <v>0.61</v>
      </c>
      <c r="L407" s="194">
        <v>9.93</v>
      </c>
      <c r="M407" s="194">
        <v>2.72</v>
      </c>
      <c r="N407" s="194">
        <v>2.72</v>
      </c>
      <c r="O407" s="194">
        <v>0.51</v>
      </c>
    </row>
    <row r="408" spans="1:15" x14ac:dyDescent="0.3">
      <c r="A408" s="155"/>
      <c r="B408" s="156" t="s">
        <v>132</v>
      </c>
      <c r="C408" s="195">
        <v>20</v>
      </c>
      <c r="D408" s="194">
        <v>1.58</v>
      </c>
      <c r="E408" s="196">
        <v>0.2</v>
      </c>
      <c r="F408" s="194">
        <v>9.66</v>
      </c>
      <c r="G408" s="195">
        <v>47</v>
      </c>
      <c r="H408" s="194">
        <v>0.03</v>
      </c>
      <c r="I408" s="197"/>
      <c r="J408" s="197"/>
      <c r="K408" s="194">
        <v>0.26</v>
      </c>
      <c r="L408" s="196">
        <v>4.5999999999999996</v>
      </c>
      <c r="M408" s="196">
        <v>17.399999999999999</v>
      </c>
      <c r="N408" s="196">
        <v>6.6</v>
      </c>
      <c r="O408" s="196">
        <v>0.4</v>
      </c>
    </row>
    <row r="409" spans="1:15" x14ac:dyDescent="0.3">
      <c r="A409" s="155"/>
      <c r="B409" s="156" t="s">
        <v>186</v>
      </c>
      <c r="C409" s="195">
        <v>30</v>
      </c>
      <c r="D409" s="194">
        <v>1.98</v>
      </c>
      <c r="E409" s="194">
        <v>0.36</v>
      </c>
      <c r="F409" s="196">
        <v>11.9</v>
      </c>
      <c r="G409" s="196">
        <v>59.4</v>
      </c>
      <c r="H409" s="194">
        <v>0.05</v>
      </c>
      <c r="I409" s="197"/>
      <c r="J409" s="197"/>
      <c r="K409" s="194">
        <v>0.42</v>
      </c>
      <c r="L409" s="196">
        <v>8.6999999999999993</v>
      </c>
      <c r="M409" s="195">
        <v>45</v>
      </c>
      <c r="N409" s="196">
        <v>14.1</v>
      </c>
      <c r="O409" s="194">
        <v>1.17</v>
      </c>
    </row>
    <row r="410" spans="1:15" x14ac:dyDescent="0.3">
      <c r="A410" s="157" t="s">
        <v>258</v>
      </c>
      <c r="B410" s="156" t="s">
        <v>51</v>
      </c>
      <c r="C410" s="195">
        <v>100</v>
      </c>
      <c r="D410" s="196">
        <v>0.4</v>
      </c>
      <c r="E410" s="196">
        <v>0.4</v>
      </c>
      <c r="F410" s="196">
        <v>9.8000000000000007</v>
      </c>
      <c r="G410" s="195">
        <v>47</v>
      </c>
      <c r="H410" s="194">
        <v>0.03</v>
      </c>
      <c r="I410" s="195">
        <v>10</v>
      </c>
      <c r="J410" s="195">
        <v>5</v>
      </c>
      <c r="K410" s="196">
        <v>0.2</v>
      </c>
      <c r="L410" s="195">
        <v>16</v>
      </c>
      <c r="M410" s="195">
        <v>11</v>
      </c>
      <c r="N410" s="195">
        <v>9</v>
      </c>
      <c r="O410" s="196">
        <v>2.2000000000000002</v>
      </c>
    </row>
    <row r="411" spans="1:15" x14ac:dyDescent="0.3">
      <c r="A411" s="231" t="s">
        <v>55</v>
      </c>
      <c r="B411" s="231"/>
      <c r="C411" s="193">
        <v>885</v>
      </c>
      <c r="D411" s="194">
        <v>29.7</v>
      </c>
      <c r="E411" s="194">
        <v>34.93</v>
      </c>
      <c r="F411" s="194">
        <v>113.59</v>
      </c>
      <c r="G411" s="194">
        <v>902.68</v>
      </c>
      <c r="H411" s="194">
        <v>0.84</v>
      </c>
      <c r="I411" s="194">
        <v>209.54</v>
      </c>
      <c r="J411" s="194">
        <v>841.13</v>
      </c>
      <c r="K411" s="194">
        <v>11.38</v>
      </c>
      <c r="L411" s="194">
        <v>121.45</v>
      </c>
      <c r="M411" s="194">
        <v>419.77</v>
      </c>
      <c r="N411" s="194">
        <v>147.38</v>
      </c>
      <c r="O411" s="194">
        <v>9.3699999999999992</v>
      </c>
    </row>
    <row r="412" spans="1:15" x14ac:dyDescent="0.3">
      <c r="A412" s="230" t="s">
        <v>14</v>
      </c>
      <c r="B412" s="230"/>
      <c r="C412" s="230"/>
      <c r="D412" s="230"/>
      <c r="E412" s="230"/>
      <c r="F412" s="230"/>
      <c r="G412" s="230"/>
      <c r="H412" s="230"/>
      <c r="I412" s="230"/>
      <c r="J412" s="230"/>
      <c r="K412" s="230"/>
      <c r="L412" s="230"/>
      <c r="M412" s="230"/>
      <c r="N412" s="230"/>
      <c r="O412" s="230"/>
    </row>
    <row r="413" spans="1:15" x14ac:dyDescent="0.3">
      <c r="A413" s="157" t="s">
        <v>598</v>
      </c>
      <c r="B413" s="156" t="s">
        <v>553</v>
      </c>
      <c r="C413" s="200">
        <v>50</v>
      </c>
      <c r="D413" s="199">
        <v>4.17</v>
      </c>
      <c r="E413" s="201">
        <v>4.9000000000000004</v>
      </c>
      <c r="F413" s="199">
        <v>27.72</v>
      </c>
      <c r="G413" s="201">
        <v>171.5</v>
      </c>
      <c r="H413" s="201">
        <v>0.1</v>
      </c>
      <c r="I413" s="202"/>
      <c r="J413" s="199">
        <v>0.09</v>
      </c>
      <c r="K413" s="199">
        <v>1.88</v>
      </c>
      <c r="L413" s="201">
        <v>51.5</v>
      </c>
      <c r="M413" s="199">
        <v>53.41</v>
      </c>
      <c r="N413" s="201">
        <v>21.9</v>
      </c>
      <c r="O413" s="199">
        <v>0.92</v>
      </c>
    </row>
    <row r="414" spans="1:15" x14ac:dyDescent="0.3">
      <c r="A414" s="161"/>
      <c r="B414" s="156" t="s">
        <v>194</v>
      </c>
      <c r="C414" s="200">
        <v>200</v>
      </c>
      <c r="D414" s="200">
        <v>1</v>
      </c>
      <c r="E414" s="201">
        <v>0.2</v>
      </c>
      <c r="F414" s="201">
        <v>20.2</v>
      </c>
      <c r="G414" s="200">
        <v>92</v>
      </c>
      <c r="H414" s="199">
        <v>0.02</v>
      </c>
      <c r="I414" s="200">
        <v>4</v>
      </c>
      <c r="J414" s="202"/>
      <c r="K414" s="201">
        <v>0.2</v>
      </c>
      <c r="L414" s="200">
        <v>14</v>
      </c>
      <c r="M414" s="200">
        <v>14</v>
      </c>
      <c r="N414" s="200">
        <v>8</v>
      </c>
      <c r="O414" s="201">
        <v>2.8</v>
      </c>
    </row>
    <row r="415" spans="1:15" x14ac:dyDescent="0.3">
      <c r="A415" s="157" t="s">
        <v>258</v>
      </c>
      <c r="B415" s="156" t="s">
        <v>58</v>
      </c>
      <c r="C415" s="200">
        <v>100</v>
      </c>
      <c r="D415" s="201">
        <v>0.4</v>
      </c>
      <c r="E415" s="201">
        <v>0.3</v>
      </c>
      <c r="F415" s="201">
        <v>10.3</v>
      </c>
      <c r="G415" s="200">
        <v>47</v>
      </c>
      <c r="H415" s="199">
        <v>0.02</v>
      </c>
      <c r="I415" s="200">
        <v>5</v>
      </c>
      <c r="J415" s="200">
        <v>2</v>
      </c>
      <c r="K415" s="201">
        <v>0.4</v>
      </c>
      <c r="L415" s="200">
        <v>19</v>
      </c>
      <c r="M415" s="200">
        <v>16</v>
      </c>
      <c r="N415" s="200">
        <v>12</v>
      </c>
      <c r="O415" s="201">
        <v>2.2999999999999998</v>
      </c>
    </row>
    <row r="416" spans="1:15" x14ac:dyDescent="0.3">
      <c r="A416" s="231" t="s">
        <v>84</v>
      </c>
      <c r="B416" s="231"/>
      <c r="C416" s="198">
        <v>350</v>
      </c>
      <c r="D416" s="199">
        <v>5.57</v>
      </c>
      <c r="E416" s="199">
        <v>5.4</v>
      </c>
      <c r="F416" s="199">
        <v>58.22</v>
      </c>
      <c r="G416" s="201">
        <v>310.5</v>
      </c>
      <c r="H416" s="199">
        <v>0.14000000000000001</v>
      </c>
      <c r="I416" s="200">
        <v>9</v>
      </c>
      <c r="J416" s="199">
        <v>2.09</v>
      </c>
      <c r="K416" s="199">
        <v>2.48</v>
      </c>
      <c r="L416" s="201">
        <v>84.5</v>
      </c>
      <c r="M416" s="199">
        <v>83.41</v>
      </c>
      <c r="N416" s="201">
        <v>41.9</v>
      </c>
      <c r="O416" s="199">
        <v>6.02</v>
      </c>
    </row>
    <row r="417" spans="1:15" x14ac:dyDescent="0.3">
      <c r="A417" s="231" t="s">
        <v>56</v>
      </c>
      <c r="B417" s="231"/>
      <c r="C417" s="203">
        <v>1815</v>
      </c>
      <c r="D417" s="199">
        <v>58.79</v>
      </c>
      <c r="E417" s="199">
        <v>60.84</v>
      </c>
      <c r="F417" s="199">
        <v>250.26</v>
      </c>
      <c r="G417" s="199">
        <v>1809.87</v>
      </c>
      <c r="H417" s="199">
        <v>2.0499999999999998</v>
      </c>
      <c r="I417" s="199">
        <v>272.83999999999997</v>
      </c>
      <c r="J417" s="199">
        <v>884.17</v>
      </c>
      <c r="K417" s="199">
        <v>17.96</v>
      </c>
      <c r="L417" s="199">
        <v>281.42</v>
      </c>
      <c r="M417" s="199">
        <v>825.49</v>
      </c>
      <c r="N417" s="199">
        <v>287.13</v>
      </c>
      <c r="O417" s="199">
        <v>22.53</v>
      </c>
    </row>
    <row r="418" spans="1:15" x14ac:dyDescent="0.3">
      <c r="A418" s="166"/>
      <c r="B418" s="166"/>
      <c r="C418" s="167"/>
      <c r="D418" s="168"/>
      <c r="E418" s="168"/>
      <c r="F418" s="168"/>
      <c r="G418" s="168"/>
      <c r="H418" s="168"/>
      <c r="I418" s="168"/>
      <c r="J418" s="168"/>
      <c r="K418" s="168"/>
      <c r="L418" s="169"/>
      <c r="M418" s="168"/>
      <c r="N418" s="169"/>
      <c r="O418" s="168"/>
    </row>
    <row r="419" spans="1:15" x14ac:dyDescent="0.3">
      <c r="A419" s="164"/>
      <c r="B419" s="2"/>
      <c r="C419" s="2"/>
      <c r="J419" s="232"/>
      <c r="K419" s="232"/>
      <c r="L419" s="232"/>
      <c r="M419" s="232"/>
      <c r="N419" s="232"/>
      <c r="O419" s="232"/>
    </row>
    <row r="420" spans="1:15" x14ac:dyDescent="0.3">
      <c r="A420" s="225" t="s">
        <v>30</v>
      </c>
      <c r="B420" s="225" t="s">
        <v>31</v>
      </c>
      <c r="C420" s="225" t="s">
        <v>32</v>
      </c>
      <c r="D420" s="228" t="s">
        <v>33</v>
      </c>
      <c r="E420" s="228"/>
      <c r="F420" s="228"/>
      <c r="G420" s="225" t="s">
        <v>34</v>
      </c>
      <c r="H420" s="228" t="s">
        <v>35</v>
      </c>
      <c r="I420" s="228"/>
      <c r="J420" s="228"/>
      <c r="K420" s="228"/>
      <c r="L420" s="228" t="s">
        <v>36</v>
      </c>
      <c r="M420" s="228"/>
      <c r="N420" s="228"/>
      <c r="O420" s="228"/>
    </row>
    <row r="421" spans="1:15" s="7" customFormat="1" x14ac:dyDescent="0.3">
      <c r="A421" s="226"/>
      <c r="B421" s="227"/>
      <c r="C421" s="226"/>
      <c r="D421" s="153" t="s">
        <v>37</v>
      </c>
      <c r="E421" s="153" t="s">
        <v>38</v>
      </c>
      <c r="F421" s="153" t="s">
        <v>39</v>
      </c>
      <c r="G421" s="226"/>
      <c r="H421" s="153" t="s">
        <v>40</v>
      </c>
      <c r="I421" s="153" t="s">
        <v>41</v>
      </c>
      <c r="J421" s="153" t="s">
        <v>42</v>
      </c>
      <c r="K421" s="153" t="s">
        <v>43</v>
      </c>
      <c r="L421" s="153" t="s">
        <v>44</v>
      </c>
      <c r="M421" s="153" t="s">
        <v>45</v>
      </c>
      <c r="N421" s="153" t="s">
        <v>46</v>
      </c>
      <c r="O421" s="153" t="s">
        <v>47</v>
      </c>
    </row>
    <row r="422" spans="1:15" s="7" customFormat="1" x14ac:dyDescent="0.3">
      <c r="A422" s="154">
        <v>1</v>
      </c>
      <c r="B422" s="154">
        <v>2</v>
      </c>
      <c r="C422" s="154">
        <v>3</v>
      </c>
      <c r="D422" s="154">
        <v>4</v>
      </c>
      <c r="E422" s="154">
        <v>5</v>
      </c>
      <c r="F422" s="154">
        <v>6</v>
      </c>
      <c r="G422" s="154">
        <v>7</v>
      </c>
      <c r="H422" s="154">
        <v>8</v>
      </c>
      <c r="I422" s="154">
        <v>9</v>
      </c>
      <c r="J422" s="154">
        <v>10</v>
      </c>
      <c r="K422" s="154">
        <v>11</v>
      </c>
      <c r="L422" s="154">
        <v>12</v>
      </c>
      <c r="M422" s="154">
        <v>13</v>
      </c>
      <c r="N422" s="154">
        <v>14</v>
      </c>
      <c r="O422" s="154">
        <v>15</v>
      </c>
    </row>
    <row r="423" spans="1:15" s="7" customFormat="1" x14ac:dyDescent="0.3">
      <c r="A423" s="165" t="s">
        <v>27</v>
      </c>
      <c r="B423" s="229" t="s">
        <v>64</v>
      </c>
      <c r="C423" s="229"/>
      <c r="D423" s="229"/>
      <c r="E423" s="229"/>
      <c r="F423" s="229"/>
      <c r="G423" s="229"/>
      <c r="H423" s="229"/>
      <c r="I423" s="229"/>
      <c r="J423" s="229"/>
      <c r="K423" s="229"/>
      <c r="L423" s="229"/>
      <c r="M423" s="229"/>
      <c r="N423" s="229"/>
      <c r="O423" s="229"/>
    </row>
    <row r="424" spans="1:15" s="7" customFormat="1" x14ac:dyDescent="0.3">
      <c r="A424" s="165" t="s">
        <v>29</v>
      </c>
      <c r="B424" s="229">
        <v>3</v>
      </c>
      <c r="C424" s="229"/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</row>
    <row r="425" spans="1:15" s="7" customFormat="1" x14ac:dyDescent="0.3">
      <c r="A425" s="230" t="s">
        <v>48</v>
      </c>
      <c r="B425" s="230"/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</row>
    <row r="426" spans="1:15" s="7" customFormat="1" ht="33" x14ac:dyDescent="0.3">
      <c r="A426" s="155" t="s">
        <v>588</v>
      </c>
      <c r="B426" s="156" t="s">
        <v>501</v>
      </c>
      <c r="C426" s="157">
        <v>110</v>
      </c>
      <c r="D426" s="155">
        <v>11.52</v>
      </c>
      <c r="E426" s="155">
        <v>15.799999999999999</v>
      </c>
      <c r="F426" s="155">
        <v>10.419999999999998</v>
      </c>
      <c r="G426" s="158">
        <v>230.54000000000002</v>
      </c>
      <c r="H426" s="155">
        <v>0.4</v>
      </c>
      <c r="I426" s="158">
        <v>3.6500000000000004</v>
      </c>
      <c r="J426" s="159">
        <v>200</v>
      </c>
      <c r="K426" s="155">
        <v>1.4500000000000002</v>
      </c>
      <c r="L426" s="155">
        <v>20.259999999999998</v>
      </c>
      <c r="M426" s="155">
        <v>143.35999999999999</v>
      </c>
      <c r="N426" s="155">
        <v>29.18</v>
      </c>
      <c r="O426" s="155">
        <v>1.89</v>
      </c>
    </row>
    <row r="427" spans="1:15" x14ac:dyDescent="0.3">
      <c r="A427" s="157" t="s">
        <v>595</v>
      </c>
      <c r="B427" s="156" t="s">
        <v>219</v>
      </c>
      <c r="C427" s="157">
        <v>150</v>
      </c>
      <c r="D427" s="158">
        <v>5.5</v>
      </c>
      <c r="E427" s="155">
        <v>3.65</v>
      </c>
      <c r="F427" s="155">
        <v>35.25</v>
      </c>
      <c r="G427" s="155">
        <v>195.97</v>
      </c>
      <c r="H427" s="155">
        <v>0.09</v>
      </c>
      <c r="I427" s="159"/>
      <c r="J427" s="159"/>
      <c r="K427" s="155">
        <v>2.0699999999999998</v>
      </c>
      <c r="L427" s="158">
        <v>10.6</v>
      </c>
      <c r="M427" s="155">
        <v>43.79</v>
      </c>
      <c r="N427" s="155">
        <v>8.07</v>
      </c>
      <c r="O427" s="155">
        <v>0.81</v>
      </c>
    </row>
    <row r="428" spans="1:15" x14ac:dyDescent="0.3">
      <c r="A428" s="157" t="s">
        <v>273</v>
      </c>
      <c r="B428" s="156" t="s">
        <v>487</v>
      </c>
      <c r="C428" s="157">
        <v>200</v>
      </c>
      <c r="D428" s="158">
        <v>0.2</v>
      </c>
      <c r="E428" s="155">
        <v>0.02</v>
      </c>
      <c r="F428" s="155">
        <v>11.05</v>
      </c>
      <c r="G428" s="155">
        <v>45.41</v>
      </c>
      <c r="H428" s="159"/>
      <c r="I428" s="158">
        <v>0.1</v>
      </c>
      <c r="J428" s="158">
        <v>0.5</v>
      </c>
      <c r="K428" s="159"/>
      <c r="L428" s="155">
        <v>5.28</v>
      </c>
      <c r="M428" s="155">
        <v>8.24</v>
      </c>
      <c r="N428" s="158">
        <v>4.4000000000000004</v>
      </c>
      <c r="O428" s="155">
        <v>0.85</v>
      </c>
    </row>
    <row r="429" spans="1:15" x14ac:dyDescent="0.3">
      <c r="A429" s="155"/>
      <c r="B429" s="156" t="s">
        <v>132</v>
      </c>
      <c r="C429" s="157">
        <v>30</v>
      </c>
      <c r="D429" s="155">
        <v>2.37</v>
      </c>
      <c r="E429" s="158">
        <v>0.3</v>
      </c>
      <c r="F429" s="155">
        <v>14.49</v>
      </c>
      <c r="G429" s="158">
        <v>70.5</v>
      </c>
      <c r="H429" s="155">
        <v>0.05</v>
      </c>
      <c r="I429" s="159"/>
      <c r="J429" s="159"/>
      <c r="K429" s="155">
        <v>0.39</v>
      </c>
      <c r="L429" s="158">
        <v>6.9</v>
      </c>
      <c r="M429" s="158">
        <v>26.1</v>
      </c>
      <c r="N429" s="158">
        <v>9.9</v>
      </c>
      <c r="O429" s="158">
        <v>0.6</v>
      </c>
    </row>
    <row r="430" spans="1:15" x14ac:dyDescent="0.3">
      <c r="A430" s="157" t="s">
        <v>258</v>
      </c>
      <c r="B430" s="156" t="s">
        <v>51</v>
      </c>
      <c r="C430" s="157">
        <v>100</v>
      </c>
      <c r="D430" s="158">
        <v>0.4</v>
      </c>
      <c r="E430" s="158">
        <v>0.4</v>
      </c>
      <c r="F430" s="158">
        <v>9.8000000000000007</v>
      </c>
      <c r="G430" s="157">
        <v>47</v>
      </c>
      <c r="H430" s="155">
        <v>0.03</v>
      </c>
      <c r="I430" s="157">
        <v>10</v>
      </c>
      <c r="J430" s="157">
        <v>5</v>
      </c>
      <c r="K430" s="158">
        <v>0.2</v>
      </c>
      <c r="L430" s="157">
        <v>16</v>
      </c>
      <c r="M430" s="157">
        <v>11</v>
      </c>
      <c r="N430" s="157">
        <v>9</v>
      </c>
      <c r="O430" s="158">
        <v>2.2000000000000002</v>
      </c>
    </row>
    <row r="431" spans="1:15" x14ac:dyDescent="0.3">
      <c r="A431" s="231" t="s">
        <v>52</v>
      </c>
      <c r="B431" s="231"/>
      <c r="C431" s="162">
        <v>590</v>
      </c>
      <c r="D431" s="155">
        <v>19.989999999999998</v>
      </c>
      <c r="E431" s="155">
        <v>20.170000000000002</v>
      </c>
      <c r="F431" s="155">
        <v>81.010000000000005</v>
      </c>
      <c r="G431" s="155">
        <v>589.41999999999996</v>
      </c>
      <c r="H431" s="155">
        <v>0.56999999999999995</v>
      </c>
      <c r="I431" s="155">
        <v>13.75</v>
      </c>
      <c r="J431" s="158">
        <v>205.5</v>
      </c>
      <c r="K431" s="155">
        <v>4.1100000000000003</v>
      </c>
      <c r="L431" s="155">
        <v>59.04</v>
      </c>
      <c r="M431" s="155">
        <v>232.49</v>
      </c>
      <c r="N431" s="155">
        <v>60.55</v>
      </c>
      <c r="O431" s="155">
        <v>6.35</v>
      </c>
    </row>
    <row r="432" spans="1:15" s="7" customFormat="1" x14ac:dyDescent="0.3">
      <c r="A432" s="230" t="s">
        <v>13</v>
      </c>
      <c r="B432" s="230"/>
      <c r="C432" s="23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</row>
    <row r="433" spans="1:15" s="7" customFormat="1" x14ac:dyDescent="0.3">
      <c r="A433" s="157" t="s">
        <v>302</v>
      </c>
      <c r="B433" s="156" t="s">
        <v>223</v>
      </c>
      <c r="C433" s="157">
        <v>60</v>
      </c>
      <c r="D433" s="155">
        <v>0.51</v>
      </c>
      <c r="E433" s="155">
        <v>3.06</v>
      </c>
      <c r="F433" s="155">
        <v>1.94</v>
      </c>
      <c r="G433" s="155">
        <v>37.380000000000003</v>
      </c>
      <c r="H433" s="155">
        <v>0.02</v>
      </c>
      <c r="I433" s="158">
        <v>5.7</v>
      </c>
      <c r="J433" s="158">
        <v>4.8</v>
      </c>
      <c r="K433" s="155">
        <v>1.39</v>
      </c>
      <c r="L433" s="155">
        <v>12.05</v>
      </c>
      <c r="M433" s="155">
        <v>19.91</v>
      </c>
      <c r="N433" s="155">
        <v>8.0500000000000007</v>
      </c>
      <c r="O433" s="155">
        <v>0.32</v>
      </c>
    </row>
    <row r="434" spans="1:15" s="7" customFormat="1" ht="33" x14ac:dyDescent="0.3">
      <c r="A434" s="155" t="s">
        <v>294</v>
      </c>
      <c r="B434" s="156" t="s">
        <v>569</v>
      </c>
      <c r="C434" s="157">
        <v>215</v>
      </c>
      <c r="D434" s="158">
        <v>8.66</v>
      </c>
      <c r="E434" s="155">
        <v>7.2</v>
      </c>
      <c r="F434" s="155">
        <v>15.43</v>
      </c>
      <c r="G434" s="158">
        <v>160.5</v>
      </c>
      <c r="H434" s="158">
        <v>0.22</v>
      </c>
      <c r="I434" s="158">
        <v>9.1999999999999993</v>
      </c>
      <c r="J434" s="155">
        <v>164.60000000000002</v>
      </c>
      <c r="K434" s="155">
        <v>2.37</v>
      </c>
      <c r="L434" s="155">
        <v>26.11</v>
      </c>
      <c r="M434" s="155">
        <v>104.67</v>
      </c>
      <c r="N434" s="155">
        <v>31.490000000000002</v>
      </c>
      <c r="O434" s="155">
        <v>1.77</v>
      </c>
    </row>
    <row r="435" spans="1:15" s="7" customFormat="1" ht="33" x14ac:dyDescent="0.3">
      <c r="A435" s="155" t="s">
        <v>318</v>
      </c>
      <c r="B435" s="156" t="s">
        <v>529</v>
      </c>
      <c r="C435" s="157">
        <v>110</v>
      </c>
      <c r="D435" s="158">
        <v>20.28</v>
      </c>
      <c r="E435" s="158">
        <v>11.83</v>
      </c>
      <c r="F435" s="159">
        <v>2.38</v>
      </c>
      <c r="G435" s="155">
        <v>193.12</v>
      </c>
      <c r="H435" s="155">
        <v>0.11</v>
      </c>
      <c r="I435" s="159">
        <v>2.95</v>
      </c>
      <c r="J435" s="158">
        <v>215.4</v>
      </c>
      <c r="K435" s="155">
        <v>1.4100000000000001</v>
      </c>
      <c r="L435" s="155">
        <v>18.479999999999997</v>
      </c>
      <c r="M435" s="155">
        <v>194</v>
      </c>
      <c r="N435" s="155">
        <v>26.88</v>
      </c>
      <c r="O435" s="155">
        <v>1.03</v>
      </c>
    </row>
    <row r="436" spans="1:15" s="7" customFormat="1" ht="16.5" customHeight="1" x14ac:dyDescent="0.3">
      <c r="A436" s="157" t="s">
        <v>593</v>
      </c>
      <c r="B436" s="156" t="s">
        <v>549</v>
      </c>
      <c r="C436" s="157">
        <v>150</v>
      </c>
      <c r="D436" s="158">
        <v>6.3</v>
      </c>
      <c r="E436" s="155">
        <v>6.65</v>
      </c>
      <c r="F436" s="155">
        <v>28.55</v>
      </c>
      <c r="G436" s="155">
        <v>198.95</v>
      </c>
      <c r="H436" s="155">
        <v>0.22</v>
      </c>
      <c r="I436" s="159"/>
      <c r="J436" s="157">
        <v>1</v>
      </c>
      <c r="K436" s="158">
        <v>2.6</v>
      </c>
      <c r="L436" s="158">
        <v>11.1</v>
      </c>
      <c r="M436" s="155">
        <v>149.33000000000001</v>
      </c>
      <c r="N436" s="155">
        <v>100.07</v>
      </c>
      <c r="O436" s="155">
        <v>3.36</v>
      </c>
    </row>
    <row r="437" spans="1:15" x14ac:dyDescent="0.3">
      <c r="A437" s="157" t="s">
        <v>277</v>
      </c>
      <c r="B437" s="156" t="s">
        <v>123</v>
      </c>
      <c r="C437" s="157">
        <v>200</v>
      </c>
      <c r="D437" s="155">
        <v>0.14000000000000001</v>
      </c>
      <c r="E437" s="158">
        <v>0.1</v>
      </c>
      <c r="F437" s="155">
        <v>12.62</v>
      </c>
      <c r="G437" s="155">
        <v>53.09</v>
      </c>
      <c r="H437" s="159"/>
      <c r="I437" s="157">
        <v>3</v>
      </c>
      <c r="J437" s="158">
        <v>1.6</v>
      </c>
      <c r="K437" s="158">
        <v>0.2</v>
      </c>
      <c r="L437" s="155">
        <v>5.33</v>
      </c>
      <c r="M437" s="158">
        <v>3.2</v>
      </c>
      <c r="N437" s="158">
        <v>1.4</v>
      </c>
      <c r="O437" s="155">
        <v>0.11</v>
      </c>
    </row>
    <row r="438" spans="1:15" x14ac:dyDescent="0.3">
      <c r="A438" s="155"/>
      <c r="B438" s="156" t="s">
        <v>132</v>
      </c>
      <c r="C438" s="157">
        <v>20</v>
      </c>
      <c r="D438" s="155">
        <v>1.58</v>
      </c>
      <c r="E438" s="158">
        <v>0.2</v>
      </c>
      <c r="F438" s="155">
        <v>9.66</v>
      </c>
      <c r="G438" s="157">
        <v>47</v>
      </c>
      <c r="H438" s="155">
        <v>0.03</v>
      </c>
      <c r="I438" s="159"/>
      <c r="J438" s="159"/>
      <c r="K438" s="155">
        <v>0.26</v>
      </c>
      <c r="L438" s="158">
        <v>4.5999999999999996</v>
      </c>
      <c r="M438" s="158">
        <v>17.399999999999999</v>
      </c>
      <c r="N438" s="158">
        <v>6.6</v>
      </c>
      <c r="O438" s="158">
        <v>0.4</v>
      </c>
    </row>
    <row r="439" spans="1:15" x14ac:dyDescent="0.3">
      <c r="A439" s="155"/>
      <c r="B439" s="156" t="s">
        <v>186</v>
      </c>
      <c r="C439" s="157">
        <v>50</v>
      </c>
      <c r="D439" s="158">
        <v>3.3</v>
      </c>
      <c r="E439" s="158">
        <v>0.6</v>
      </c>
      <c r="F439" s="155">
        <v>19.82</v>
      </c>
      <c r="G439" s="157">
        <v>99</v>
      </c>
      <c r="H439" s="155">
        <v>0.09</v>
      </c>
      <c r="I439" s="159"/>
      <c r="J439" s="159"/>
      <c r="K439" s="158">
        <v>0.7</v>
      </c>
      <c r="L439" s="158">
        <v>14.5</v>
      </c>
      <c r="M439" s="157">
        <v>75</v>
      </c>
      <c r="N439" s="158">
        <v>23.5</v>
      </c>
      <c r="O439" s="155">
        <v>1.95</v>
      </c>
    </row>
    <row r="440" spans="1:15" x14ac:dyDescent="0.3">
      <c r="A440" s="157" t="s">
        <v>258</v>
      </c>
      <c r="B440" s="156" t="s">
        <v>58</v>
      </c>
      <c r="C440" s="157">
        <v>100</v>
      </c>
      <c r="D440" s="158">
        <v>0.4</v>
      </c>
      <c r="E440" s="158">
        <v>0.3</v>
      </c>
      <c r="F440" s="158">
        <v>10.3</v>
      </c>
      <c r="G440" s="157">
        <v>47</v>
      </c>
      <c r="H440" s="155">
        <v>0.02</v>
      </c>
      <c r="I440" s="157">
        <v>5</v>
      </c>
      <c r="J440" s="157">
        <v>2</v>
      </c>
      <c r="K440" s="158">
        <v>0.4</v>
      </c>
      <c r="L440" s="157">
        <v>19</v>
      </c>
      <c r="M440" s="157">
        <v>16</v>
      </c>
      <c r="N440" s="157">
        <v>12</v>
      </c>
      <c r="O440" s="158">
        <v>2.2999999999999998</v>
      </c>
    </row>
    <row r="441" spans="1:15" x14ac:dyDescent="0.3">
      <c r="A441" s="231" t="s">
        <v>55</v>
      </c>
      <c r="B441" s="231"/>
      <c r="C441" s="162">
        <v>905</v>
      </c>
      <c r="D441" s="155">
        <v>41.17</v>
      </c>
      <c r="E441" s="155">
        <v>29.94</v>
      </c>
      <c r="F441" s="155">
        <v>100.7</v>
      </c>
      <c r="G441" s="155">
        <v>836.04</v>
      </c>
      <c r="H441" s="155">
        <v>0.71</v>
      </c>
      <c r="I441" s="155">
        <v>25.85</v>
      </c>
      <c r="J441" s="158">
        <v>389.4</v>
      </c>
      <c r="K441" s="155">
        <v>9.33</v>
      </c>
      <c r="L441" s="155">
        <v>111.17</v>
      </c>
      <c r="M441" s="155">
        <v>579.51</v>
      </c>
      <c r="N441" s="155">
        <v>209.99</v>
      </c>
      <c r="O441" s="155">
        <v>11.24</v>
      </c>
    </row>
    <row r="442" spans="1:15" x14ac:dyDescent="0.3">
      <c r="A442" s="230" t="s">
        <v>14</v>
      </c>
      <c r="B442" s="230"/>
      <c r="C442" s="230"/>
      <c r="D442" s="230"/>
      <c r="E442" s="230"/>
      <c r="F442" s="230"/>
      <c r="G442" s="230"/>
      <c r="H442" s="230"/>
      <c r="I442" s="230"/>
      <c r="J442" s="230"/>
      <c r="K442" s="230"/>
      <c r="L442" s="230"/>
      <c r="M442" s="230"/>
      <c r="N442" s="230"/>
      <c r="O442" s="230"/>
    </row>
    <row r="443" spans="1:15" x14ac:dyDescent="0.3">
      <c r="A443" s="157" t="s">
        <v>598</v>
      </c>
      <c r="B443" s="156" t="s">
        <v>475</v>
      </c>
      <c r="C443" s="157">
        <v>50</v>
      </c>
      <c r="D443" s="155">
        <v>4.5199999999999996</v>
      </c>
      <c r="E443" s="155">
        <v>4.93</v>
      </c>
      <c r="F443" s="155">
        <v>27.89</v>
      </c>
      <c r="G443" s="158">
        <v>173.9</v>
      </c>
      <c r="H443" s="155">
        <v>0.11</v>
      </c>
      <c r="I443" s="155">
        <v>7.0000000000000007E-2</v>
      </c>
      <c r="J443" s="158">
        <v>5.2</v>
      </c>
      <c r="K443" s="155">
        <v>1.01</v>
      </c>
      <c r="L443" s="155">
        <v>124.26</v>
      </c>
      <c r="M443" s="155">
        <v>94.52</v>
      </c>
      <c r="N443" s="155">
        <v>36.08</v>
      </c>
      <c r="O443" s="155">
        <v>1.1399999999999999</v>
      </c>
    </row>
    <row r="444" spans="1:15" x14ac:dyDescent="0.3">
      <c r="A444" s="155" t="s">
        <v>581</v>
      </c>
      <c r="B444" s="156" t="s">
        <v>60</v>
      </c>
      <c r="C444" s="157">
        <v>200</v>
      </c>
      <c r="D444" s="158">
        <v>0.3</v>
      </c>
      <c r="E444" s="155">
        <v>0.06</v>
      </c>
      <c r="F444" s="158">
        <v>12.5</v>
      </c>
      <c r="G444" s="155">
        <v>53.93</v>
      </c>
      <c r="H444" s="159"/>
      <c r="I444" s="158">
        <v>30.1</v>
      </c>
      <c r="J444" s="155">
        <v>25.01</v>
      </c>
      <c r="K444" s="155">
        <v>0.11</v>
      </c>
      <c r="L444" s="155">
        <v>7.08</v>
      </c>
      <c r="M444" s="155">
        <v>8.75</v>
      </c>
      <c r="N444" s="155">
        <v>4.91</v>
      </c>
      <c r="O444" s="155">
        <v>0.94</v>
      </c>
    </row>
    <row r="445" spans="1:15" x14ac:dyDescent="0.3">
      <c r="A445" s="157" t="s">
        <v>258</v>
      </c>
      <c r="B445" s="156" t="s">
        <v>124</v>
      </c>
      <c r="C445" s="157">
        <v>100</v>
      </c>
      <c r="D445" s="158">
        <v>1.5</v>
      </c>
      <c r="E445" s="158">
        <v>0.5</v>
      </c>
      <c r="F445" s="157">
        <v>21</v>
      </c>
      <c r="G445" s="157">
        <v>96</v>
      </c>
      <c r="H445" s="155">
        <v>0.04</v>
      </c>
      <c r="I445" s="157">
        <v>10</v>
      </c>
      <c r="J445" s="157">
        <v>20</v>
      </c>
      <c r="K445" s="158">
        <v>0.4</v>
      </c>
      <c r="L445" s="157">
        <v>8</v>
      </c>
      <c r="M445" s="157">
        <v>28</v>
      </c>
      <c r="N445" s="157">
        <v>42</v>
      </c>
      <c r="O445" s="158">
        <v>0.6</v>
      </c>
    </row>
    <row r="446" spans="1:15" x14ac:dyDescent="0.3">
      <c r="A446" s="231" t="s">
        <v>84</v>
      </c>
      <c r="B446" s="231"/>
      <c r="C446" s="162">
        <v>350</v>
      </c>
      <c r="D446" s="155">
        <v>6.32</v>
      </c>
      <c r="E446" s="155">
        <v>5.49</v>
      </c>
      <c r="F446" s="155">
        <v>61.39</v>
      </c>
      <c r="G446" s="155">
        <v>323.83</v>
      </c>
      <c r="H446" s="155">
        <v>0.15</v>
      </c>
      <c r="I446" s="155">
        <v>40.17</v>
      </c>
      <c r="J446" s="155">
        <v>50.21</v>
      </c>
      <c r="K446" s="155">
        <v>1.52</v>
      </c>
      <c r="L446" s="155">
        <v>139.34</v>
      </c>
      <c r="M446" s="155">
        <v>131.27000000000001</v>
      </c>
      <c r="N446" s="155">
        <v>82.99</v>
      </c>
      <c r="O446" s="155">
        <v>2.68</v>
      </c>
    </row>
    <row r="447" spans="1:15" x14ac:dyDescent="0.3">
      <c r="A447" s="231" t="s">
        <v>56</v>
      </c>
      <c r="B447" s="231"/>
      <c r="C447" s="163">
        <v>1845</v>
      </c>
      <c r="D447" s="155">
        <v>67.48</v>
      </c>
      <c r="E447" s="155">
        <v>55.6</v>
      </c>
      <c r="F447" s="155">
        <v>243.1</v>
      </c>
      <c r="G447" s="155">
        <v>1749.29</v>
      </c>
      <c r="H447" s="155">
        <v>1.43</v>
      </c>
      <c r="I447" s="155">
        <v>79.77</v>
      </c>
      <c r="J447" s="155">
        <v>645.11</v>
      </c>
      <c r="K447" s="155">
        <v>14.96</v>
      </c>
      <c r="L447" s="155">
        <v>309.55</v>
      </c>
      <c r="M447" s="155">
        <v>943.27</v>
      </c>
      <c r="N447" s="155">
        <v>353.53</v>
      </c>
      <c r="O447" s="155">
        <v>20.27</v>
      </c>
    </row>
    <row r="448" spans="1:15" x14ac:dyDescent="0.3">
      <c r="A448" s="164"/>
      <c r="B448" s="2"/>
      <c r="C448" s="2"/>
      <c r="J448" s="232"/>
      <c r="K448" s="232"/>
      <c r="L448" s="232"/>
      <c r="M448" s="232"/>
      <c r="N448" s="232"/>
      <c r="O448" s="232"/>
    </row>
    <row r="449" spans="1:15" x14ac:dyDescent="0.3">
      <c r="A449" s="2"/>
      <c r="B449" s="2"/>
      <c r="C449" s="223"/>
      <c r="D449" s="223"/>
      <c r="E449" s="160"/>
      <c r="H449" s="223"/>
      <c r="I449" s="223"/>
      <c r="J449" s="224"/>
      <c r="K449" s="224"/>
      <c r="L449" s="224"/>
      <c r="M449" s="224"/>
      <c r="N449" s="224"/>
      <c r="O449" s="224"/>
    </row>
    <row r="450" spans="1:15" x14ac:dyDescent="0.3">
      <c r="A450" s="225" t="s">
        <v>30</v>
      </c>
      <c r="B450" s="225" t="s">
        <v>31</v>
      </c>
      <c r="C450" s="225" t="s">
        <v>32</v>
      </c>
      <c r="D450" s="228" t="s">
        <v>33</v>
      </c>
      <c r="E450" s="228"/>
      <c r="F450" s="228"/>
      <c r="G450" s="225" t="s">
        <v>34</v>
      </c>
      <c r="H450" s="228" t="s">
        <v>35</v>
      </c>
      <c r="I450" s="228"/>
      <c r="J450" s="228"/>
      <c r="K450" s="228"/>
      <c r="L450" s="228" t="s">
        <v>36</v>
      </c>
      <c r="M450" s="228"/>
      <c r="N450" s="228"/>
      <c r="O450" s="228"/>
    </row>
    <row r="451" spans="1:15" x14ac:dyDescent="0.3">
      <c r="A451" s="226"/>
      <c r="B451" s="227"/>
      <c r="C451" s="226"/>
      <c r="D451" s="153" t="s">
        <v>37</v>
      </c>
      <c r="E451" s="153" t="s">
        <v>38</v>
      </c>
      <c r="F451" s="153" t="s">
        <v>39</v>
      </c>
      <c r="G451" s="226"/>
      <c r="H451" s="153" t="s">
        <v>40</v>
      </c>
      <c r="I451" s="153" t="s">
        <v>41</v>
      </c>
      <c r="J451" s="153" t="s">
        <v>42</v>
      </c>
      <c r="K451" s="153" t="s">
        <v>43</v>
      </c>
      <c r="L451" s="153" t="s">
        <v>44</v>
      </c>
      <c r="M451" s="153" t="s">
        <v>45</v>
      </c>
      <c r="N451" s="153" t="s">
        <v>46</v>
      </c>
      <c r="O451" s="153" t="s">
        <v>47</v>
      </c>
    </row>
    <row r="452" spans="1:15" s="7" customFormat="1" x14ac:dyDescent="0.3">
      <c r="A452" s="154">
        <v>1</v>
      </c>
      <c r="B452" s="154">
        <v>2</v>
      </c>
      <c r="C452" s="154">
        <v>3</v>
      </c>
      <c r="D452" s="154">
        <v>4</v>
      </c>
      <c r="E452" s="154">
        <v>5</v>
      </c>
      <c r="F452" s="154">
        <v>6</v>
      </c>
      <c r="G452" s="154">
        <v>7</v>
      </c>
      <c r="H452" s="154">
        <v>8</v>
      </c>
      <c r="I452" s="154">
        <v>9</v>
      </c>
      <c r="J452" s="154">
        <v>10</v>
      </c>
      <c r="K452" s="154">
        <v>11</v>
      </c>
      <c r="L452" s="154">
        <v>12</v>
      </c>
      <c r="M452" s="154">
        <v>13</v>
      </c>
      <c r="N452" s="154">
        <v>14</v>
      </c>
      <c r="O452" s="154">
        <v>15</v>
      </c>
    </row>
    <row r="453" spans="1:15" s="7" customFormat="1" x14ac:dyDescent="0.3">
      <c r="A453" s="165" t="s">
        <v>27</v>
      </c>
      <c r="B453" s="229" t="s">
        <v>28</v>
      </c>
      <c r="C453" s="229"/>
      <c r="D453" s="229"/>
      <c r="E453" s="229"/>
      <c r="F453" s="229"/>
      <c r="G453" s="229"/>
      <c r="H453" s="229"/>
      <c r="I453" s="229"/>
      <c r="J453" s="229"/>
      <c r="K453" s="229"/>
      <c r="L453" s="229"/>
      <c r="M453" s="229"/>
      <c r="N453" s="229"/>
      <c r="O453" s="229"/>
    </row>
    <row r="454" spans="1:15" s="7" customFormat="1" x14ac:dyDescent="0.3">
      <c r="A454" s="165" t="s">
        <v>29</v>
      </c>
      <c r="B454" s="229">
        <v>4</v>
      </c>
      <c r="C454" s="229"/>
      <c r="D454" s="229"/>
      <c r="E454" s="229"/>
      <c r="F454" s="229"/>
      <c r="G454" s="229"/>
      <c r="H454" s="229"/>
      <c r="I454" s="229"/>
      <c r="J454" s="229"/>
      <c r="K454" s="229"/>
      <c r="L454" s="229"/>
      <c r="M454" s="229"/>
      <c r="N454" s="229"/>
      <c r="O454" s="229"/>
    </row>
    <row r="455" spans="1:15" s="7" customFormat="1" x14ac:dyDescent="0.3">
      <c r="A455" s="230" t="s">
        <v>48</v>
      </c>
      <c r="B455" s="230"/>
      <c r="C455" s="230"/>
      <c r="D455" s="230"/>
      <c r="E455" s="230"/>
      <c r="F455" s="230"/>
      <c r="G455" s="230"/>
      <c r="H455" s="230"/>
      <c r="I455" s="230"/>
      <c r="J455" s="230"/>
      <c r="K455" s="230"/>
      <c r="L455" s="230"/>
      <c r="M455" s="230"/>
      <c r="N455" s="230"/>
      <c r="O455" s="230"/>
    </row>
    <row r="456" spans="1:15" s="7" customFormat="1" x14ac:dyDescent="0.3">
      <c r="A456" s="155" t="s">
        <v>577</v>
      </c>
      <c r="B456" s="156" t="s">
        <v>570</v>
      </c>
      <c r="C456" s="157">
        <v>110</v>
      </c>
      <c r="D456" s="155">
        <v>14.75</v>
      </c>
      <c r="E456" s="155">
        <v>15.17</v>
      </c>
      <c r="F456" s="155">
        <v>11.82</v>
      </c>
      <c r="G456" s="155">
        <v>243.79000000000002</v>
      </c>
      <c r="H456" s="155">
        <v>0.67</v>
      </c>
      <c r="I456" s="155">
        <v>5.1100000000000003</v>
      </c>
      <c r="J456" s="158">
        <v>227.2</v>
      </c>
      <c r="K456" s="155">
        <v>2.31</v>
      </c>
      <c r="L456" s="155">
        <v>25.089999999999996</v>
      </c>
      <c r="M456" s="158">
        <v>143.91</v>
      </c>
      <c r="N456" s="155">
        <v>27.11</v>
      </c>
      <c r="O456" s="155">
        <v>1.57</v>
      </c>
    </row>
    <row r="457" spans="1:15" s="7" customFormat="1" x14ac:dyDescent="0.3">
      <c r="A457" s="155" t="s">
        <v>602</v>
      </c>
      <c r="B457" s="156" t="s">
        <v>522</v>
      </c>
      <c r="C457" s="157">
        <v>150</v>
      </c>
      <c r="D457" s="155">
        <v>3.41</v>
      </c>
      <c r="E457" s="155">
        <v>5.47</v>
      </c>
      <c r="F457" s="158">
        <v>32.700000000000003</v>
      </c>
      <c r="G457" s="155">
        <v>194.12</v>
      </c>
      <c r="H457" s="155">
        <v>0.06</v>
      </c>
      <c r="I457" s="157">
        <v>4</v>
      </c>
      <c r="J457" s="157">
        <v>400</v>
      </c>
      <c r="K457" s="158">
        <v>2.5</v>
      </c>
      <c r="L457" s="155">
        <v>17.82</v>
      </c>
      <c r="M457" s="157">
        <v>87</v>
      </c>
      <c r="N457" s="158">
        <v>31.3</v>
      </c>
      <c r="O457" s="155">
        <v>0.77</v>
      </c>
    </row>
    <row r="458" spans="1:15" x14ac:dyDescent="0.3">
      <c r="A458" s="155" t="s">
        <v>580</v>
      </c>
      <c r="B458" s="156" t="s">
        <v>65</v>
      </c>
      <c r="C458" s="157">
        <v>200</v>
      </c>
      <c r="D458" s="155">
        <v>0.25</v>
      </c>
      <c r="E458" s="155">
        <v>0.06</v>
      </c>
      <c r="F458" s="155">
        <v>11.62</v>
      </c>
      <c r="G458" s="155">
        <v>48.63</v>
      </c>
      <c r="H458" s="159"/>
      <c r="I458" s="155">
        <v>1.1499999999999999</v>
      </c>
      <c r="J458" s="155">
        <v>1.06</v>
      </c>
      <c r="K458" s="155">
        <v>7.0000000000000007E-2</v>
      </c>
      <c r="L458" s="155">
        <v>7.03</v>
      </c>
      <c r="M458" s="155">
        <v>9.36</v>
      </c>
      <c r="N458" s="155">
        <v>4.8899999999999997</v>
      </c>
      <c r="O458" s="155">
        <v>0.88</v>
      </c>
    </row>
    <row r="459" spans="1:15" x14ac:dyDescent="0.3">
      <c r="A459" s="155"/>
      <c r="B459" s="156" t="s">
        <v>132</v>
      </c>
      <c r="C459" s="157">
        <v>30</v>
      </c>
      <c r="D459" s="155">
        <v>2.37</v>
      </c>
      <c r="E459" s="158">
        <v>0.3</v>
      </c>
      <c r="F459" s="155">
        <v>14.49</v>
      </c>
      <c r="G459" s="158">
        <v>70.5</v>
      </c>
      <c r="H459" s="155">
        <v>0.05</v>
      </c>
      <c r="I459" s="159"/>
      <c r="J459" s="159"/>
      <c r="K459" s="155">
        <v>0.39</v>
      </c>
      <c r="L459" s="158">
        <v>6.9</v>
      </c>
      <c r="M459" s="158">
        <v>26.1</v>
      </c>
      <c r="N459" s="158">
        <v>9.9</v>
      </c>
      <c r="O459" s="158">
        <v>0.6</v>
      </c>
    </row>
    <row r="460" spans="1:15" x14ac:dyDescent="0.3">
      <c r="A460" s="157" t="s">
        <v>258</v>
      </c>
      <c r="B460" s="156" t="s">
        <v>58</v>
      </c>
      <c r="C460" s="157">
        <v>100</v>
      </c>
      <c r="D460" s="158">
        <v>0.4</v>
      </c>
      <c r="E460" s="158">
        <v>0.3</v>
      </c>
      <c r="F460" s="158">
        <v>10.3</v>
      </c>
      <c r="G460" s="157">
        <v>47</v>
      </c>
      <c r="H460" s="155">
        <v>0.02</v>
      </c>
      <c r="I460" s="157">
        <v>5</v>
      </c>
      <c r="J460" s="157">
        <v>2</v>
      </c>
      <c r="K460" s="158">
        <v>0.4</v>
      </c>
      <c r="L460" s="157">
        <v>19</v>
      </c>
      <c r="M460" s="157">
        <v>16</v>
      </c>
      <c r="N460" s="157">
        <v>12</v>
      </c>
      <c r="O460" s="158">
        <v>2.2999999999999998</v>
      </c>
    </row>
    <row r="461" spans="1:15" x14ac:dyDescent="0.3">
      <c r="A461" s="231" t="s">
        <v>52</v>
      </c>
      <c r="B461" s="231"/>
      <c r="C461" s="162">
        <v>590</v>
      </c>
      <c r="D461" s="155">
        <v>21.18</v>
      </c>
      <c r="E461" s="155">
        <v>21.3</v>
      </c>
      <c r="F461" s="155">
        <v>80.930000000000007</v>
      </c>
      <c r="G461" s="155">
        <v>604.04</v>
      </c>
      <c r="H461" s="158">
        <v>0.8</v>
      </c>
      <c r="I461" s="155">
        <v>15.26</v>
      </c>
      <c r="J461" s="155">
        <v>630.26</v>
      </c>
      <c r="K461" s="155">
        <v>5.67</v>
      </c>
      <c r="L461" s="155">
        <v>75.84</v>
      </c>
      <c r="M461" s="155">
        <v>282.37</v>
      </c>
      <c r="N461" s="158">
        <v>85.2</v>
      </c>
      <c r="O461" s="155">
        <v>6.12</v>
      </c>
    </row>
    <row r="462" spans="1:15" x14ac:dyDescent="0.3">
      <c r="A462" s="230" t="s">
        <v>13</v>
      </c>
      <c r="B462" s="230"/>
      <c r="C462" s="230"/>
      <c r="D462" s="230"/>
      <c r="E462" s="230"/>
      <c r="F462" s="230"/>
      <c r="G462" s="230"/>
      <c r="H462" s="230"/>
      <c r="I462" s="230"/>
      <c r="J462" s="230"/>
      <c r="K462" s="230"/>
      <c r="L462" s="230"/>
      <c r="M462" s="230"/>
      <c r="N462" s="230"/>
      <c r="O462" s="230"/>
    </row>
    <row r="463" spans="1:15" s="7" customFormat="1" x14ac:dyDescent="0.3">
      <c r="A463" s="157" t="s">
        <v>591</v>
      </c>
      <c r="B463" s="156" t="s">
        <v>243</v>
      </c>
      <c r="C463" s="157">
        <v>60</v>
      </c>
      <c r="D463" s="155">
        <v>0.71</v>
      </c>
      <c r="E463" s="155">
        <v>4.09</v>
      </c>
      <c r="F463" s="155">
        <v>2.35</v>
      </c>
      <c r="G463" s="155">
        <v>50.13</v>
      </c>
      <c r="H463" s="155">
        <v>0.03</v>
      </c>
      <c r="I463" s="158">
        <v>40.6</v>
      </c>
      <c r="J463" s="155">
        <v>115.69</v>
      </c>
      <c r="K463" s="158">
        <v>2.2000000000000002</v>
      </c>
      <c r="L463" s="155">
        <v>16.71</v>
      </c>
      <c r="M463" s="155">
        <v>14.68</v>
      </c>
      <c r="N463" s="155">
        <v>10.36</v>
      </c>
      <c r="O463" s="155">
        <v>0.49</v>
      </c>
    </row>
    <row r="464" spans="1:15" s="7" customFormat="1" x14ac:dyDescent="0.3">
      <c r="A464" s="155" t="s">
        <v>184</v>
      </c>
      <c r="B464" s="156" t="s">
        <v>571</v>
      </c>
      <c r="C464" s="157">
        <v>215</v>
      </c>
      <c r="D464" s="158">
        <v>5.26</v>
      </c>
      <c r="E464" s="155">
        <v>3.9699999999999998</v>
      </c>
      <c r="F464" s="155">
        <v>8.48</v>
      </c>
      <c r="G464" s="155">
        <v>90.14</v>
      </c>
      <c r="H464" s="155">
        <v>0.08</v>
      </c>
      <c r="I464" s="158">
        <v>16.399999999999999</v>
      </c>
      <c r="J464" s="155">
        <v>164.76000000000002</v>
      </c>
      <c r="K464" s="155">
        <v>0.98</v>
      </c>
      <c r="L464" s="157">
        <v>22.13</v>
      </c>
      <c r="M464" s="157">
        <v>73.94</v>
      </c>
      <c r="N464" s="155">
        <v>20.12</v>
      </c>
      <c r="O464" s="155">
        <v>0.77</v>
      </c>
    </row>
    <row r="465" spans="1:15" s="7" customFormat="1" ht="33" x14ac:dyDescent="0.3">
      <c r="A465" s="157" t="s">
        <v>582</v>
      </c>
      <c r="B465" s="156" t="s">
        <v>533</v>
      </c>
      <c r="C465" s="157">
        <v>120</v>
      </c>
      <c r="D465" s="155">
        <v>14.45</v>
      </c>
      <c r="E465" s="155">
        <v>18.82</v>
      </c>
      <c r="F465" s="155">
        <v>9.43</v>
      </c>
      <c r="G465" s="158">
        <v>269.65999999999997</v>
      </c>
      <c r="H465" s="158">
        <v>0.62</v>
      </c>
      <c r="I465" s="155">
        <v>6.93</v>
      </c>
      <c r="J465" s="155">
        <v>301.52</v>
      </c>
      <c r="K465" s="155">
        <v>2.54</v>
      </c>
      <c r="L465" s="155">
        <v>31.159999999999997</v>
      </c>
      <c r="M465" s="155">
        <v>179.67000000000002</v>
      </c>
      <c r="N465" s="155">
        <v>29.939999999999998</v>
      </c>
      <c r="O465" s="155">
        <v>1.37</v>
      </c>
    </row>
    <row r="466" spans="1:15" s="7" customFormat="1" x14ac:dyDescent="0.3">
      <c r="A466" s="157" t="s">
        <v>310</v>
      </c>
      <c r="B466" s="156" t="s">
        <v>230</v>
      </c>
      <c r="C466" s="157">
        <v>150</v>
      </c>
      <c r="D466" s="158">
        <v>4.5</v>
      </c>
      <c r="E466" s="158">
        <v>1.9</v>
      </c>
      <c r="F466" s="155">
        <v>36.68</v>
      </c>
      <c r="G466" s="155">
        <v>182.24</v>
      </c>
      <c r="H466" s="155">
        <v>0.27</v>
      </c>
      <c r="I466" s="157">
        <v>45</v>
      </c>
      <c r="J466" s="155">
        <v>6.75</v>
      </c>
      <c r="K466" s="155">
        <v>0.67</v>
      </c>
      <c r="L466" s="155">
        <v>24.34</v>
      </c>
      <c r="M466" s="158">
        <v>130.9</v>
      </c>
      <c r="N466" s="155">
        <v>51.86</v>
      </c>
      <c r="O466" s="155">
        <v>2.04</v>
      </c>
    </row>
    <row r="467" spans="1:15" s="7" customFormat="1" ht="16.5" customHeight="1" x14ac:dyDescent="0.3">
      <c r="A467" s="155" t="s">
        <v>296</v>
      </c>
      <c r="B467" s="156" t="s">
        <v>66</v>
      </c>
      <c r="C467" s="157">
        <v>200</v>
      </c>
      <c r="D467" s="155">
        <v>0.78</v>
      </c>
      <c r="E467" s="155">
        <v>0.05</v>
      </c>
      <c r="F467" s="155">
        <v>18.63</v>
      </c>
      <c r="G467" s="155">
        <v>78.69</v>
      </c>
      <c r="H467" s="155">
        <v>0.02</v>
      </c>
      <c r="I467" s="158">
        <v>0.6</v>
      </c>
      <c r="J467" s="155">
        <v>87.45</v>
      </c>
      <c r="K467" s="155">
        <v>0.83</v>
      </c>
      <c r="L467" s="155">
        <v>24.33</v>
      </c>
      <c r="M467" s="158">
        <v>21.9</v>
      </c>
      <c r="N467" s="155">
        <v>15.75</v>
      </c>
      <c r="O467" s="155">
        <v>0.51</v>
      </c>
    </row>
    <row r="468" spans="1:15" x14ac:dyDescent="0.3">
      <c r="A468" s="155"/>
      <c r="B468" s="156" t="s">
        <v>132</v>
      </c>
      <c r="C468" s="157">
        <v>20</v>
      </c>
      <c r="D468" s="155">
        <v>1.58</v>
      </c>
      <c r="E468" s="158">
        <v>0.2</v>
      </c>
      <c r="F468" s="155">
        <v>9.66</v>
      </c>
      <c r="G468" s="157">
        <v>47</v>
      </c>
      <c r="H468" s="155">
        <v>0.03</v>
      </c>
      <c r="I468" s="159"/>
      <c r="J468" s="159"/>
      <c r="K468" s="155">
        <v>0.26</v>
      </c>
      <c r="L468" s="158">
        <v>4.5999999999999996</v>
      </c>
      <c r="M468" s="158">
        <v>17.399999999999999</v>
      </c>
      <c r="N468" s="158">
        <v>6.6</v>
      </c>
      <c r="O468" s="158">
        <v>0.4</v>
      </c>
    </row>
    <row r="469" spans="1:15" x14ac:dyDescent="0.3">
      <c r="A469" s="155"/>
      <c r="B469" s="156" t="s">
        <v>186</v>
      </c>
      <c r="C469" s="157">
        <v>40</v>
      </c>
      <c r="D469" s="155">
        <v>2.64</v>
      </c>
      <c r="E469" s="155">
        <v>0.48</v>
      </c>
      <c r="F469" s="155">
        <v>15.86</v>
      </c>
      <c r="G469" s="158">
        <v>79.2</v>
      </c>
      <c r="H469" s="155">
        <v>7.0000000000000007E-2</v>
      </c>
      <c r="I469" s="159"/>
      <c r="J469" s="159"/>
      <c r="K469" s="155">
        <v>0.56000000000000005</v>
      </c>
      <c r="L469" s="158">
        <v>11.6</v>
      </c>
      <c r="M469" s="157">
        <v>60</v>
      </c>
      <c r="N469" s="158">
        <v>18.8</v>
      </c>
      <c r="O469" s="155">
        <v>1.56</v>
      </c>
    </row>
    <row r="470" spans="1:15" x14ac:dyDescent="0.3">
      <c r="A470" s="157" t="s">
        <v>258</v>
      </c>
      <c r="B470" s="156" t="s">
        <v>51</v>
      </c>
      <c r="C470" s="157">
        <v>100</v>
      </c>
      <c r="D470" s="158">
        <v>0.4</v>
      </c>
      <c r="E470" s="158">
        <v>0.4</v>
      </c>
      <c r="F470" s="158">
        <v>9.8000000000000007</v>
      </c>
      <c r="G470" s="157">
        <v>47</v>
      </c>
      <c r="H470" s="155">
        <v>0.03</v>
      </c>
      <c r="I470" s="157">
        <v>10</v>
      </c>
      <c r="J470" s="157">
        <v>5</v>
      </c>
      <c r="K470" s="158">
        <v>0.2</v>
      </c>
      <c r="L470" s="157">
        <v>16</v>
      </c>
      <c r="M470" s="157">
        <v>11</v>
      </c>
      <c r="N470" s="157">
        <v>9</v>
      </c>
      <c r="O470" s="158">
        <v>2.2000000000000002</v>
      </c>
    </row>
    <row r="471" spans="1:15" x14ac:dyDescent="0.3">
      <c r="A471" s="231" t="s">
        <v>55</v>
      </c>
      <c r="B471" s="231"/>
      <c r="C471" s="162">
        <v>905</v>
      </c>
      <c r="D471" s="155">
        <v>30.32</v>
      </c>
      <c r="E471" s="155">
        <v>29.91</v>
      </c>
      <c r="F471" s="155">
        <v>110.89</v>
      </c>
      <c r="G471" s="155">
        <v>844.06</v>
      </c>
      <c r="H471" s="155">
        <v>1.1499999999999999</v>
      </c>
      <c r="I471" s="155">
        <v>119.53</v>
      </c>
      <c r="J471" s="155">
        <v>681.17</v>
      </c>
      <c r="K471" s="155">
        <v>8.24</v>
      </c>
      <c r="L471" s="155">
        <v>150.87</v>
      </c>
      <c r="M471" s="155">
        <v>509.49</v>
      </c>
      <c r="N471" s="155">
        <v>162.43</v>
      </c>
      <c r="O471" s="155">
        <v>9.34</v>
      </c>
    </row>
    <row r="472" spans="1:15" x14ac:dyDescent="0.3">
      <c r="A472" s="230" t="s">
        <v>14</v>
      </c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</row>
    <row r="473" spans="1:15" x14ac:dyDescent="0.3">
      <c r="A473" s="157" t="s">
        <v>598</v>
      </c>
      <c r="B473" s="156" t="s">
        <v>482</v>
      </c>
      <c r="C473" s="157">
        <v>50</v>
      </c>
      <c r="D473" s="155">
        <v>4.17</v>
      </c>
      <c r="E473" s="158">
        <v>4.9000000000000004</v>
      </c>
      <c r="F473" s="155">
        <v>27.72</v>
      </c>
      <c r="G473" s="158">
        <v>171.5</v>
      </c>
      <c r="H473" s="158">
        <v>0.1</v>
      </c>
      <c r="I473" s="159"/>
      <c r="J473" s="155">
        <v>0.09</v>
      </c>
      <c r="K473" s="155">
        <v>1.88</v>
      </c>
      <c r="L473" s="158">
        <v>51.5</v>
      </c>
      <c r="M473" s="155">
        <v>53.41</v>
      </c>
      <c r="N473" s="158">
        <v>21.9</v>
      </c>
      <c r="O473" s="155">
        <v>0.92</v>
      </c>
    </row>
    <row r="474" spans="1:15" x14ac:dyDescent="0.3">
      <c r="A474" s="157" t="s">
        <v>257</v>
      </c>
      <c r="B474" s="156" t="s">
        <v>11</v>
      </c>
      <c r="C474" s="157">
        <v>200</v>
      </c>
      <c r="D474" s="155">
        <v>0.26</v>
      </c>
      <c r="E474" s="155">
        <v>0.03</v>
      </c>
      <c r="F474" s="155">
        <v>11.26</v>
      </c>
      <c r="G474" s="155">
        <v>47.79</v>
      </c>
      <c r="H474" s="159"/>
      <c r="I474" s="158">
        <v>2.9</v>
      </c>
      <c r="J474" s="158">
        <v>0.5</v>
      </c>
      <c r="K474" s="155">
        <v>0.01</v>
      </c>
      <c r="L474" s="155">
        <v>8.08</v>
      </c>
      <c r="M474" s="155">
        <v>9.7799999999999994</v>
      </c>
      <c r="N474" s="155">
        <v>5.24</v>
      </c>
      <c r="O474" s="158">
        <v>0.9</v>
      </c>
    </row>
    <row r="475" spans="1:15" x14ac:dyDescent="0.3">
      <c r="A475" s="155" t="s">
        <v>258</v>
      </c>
      <c r="B475" s="156" t="s">
        <v>140</v>
      </c>
      <c r="C475" s="157">
        <v>100</v>
      </c>
      <c r="D475" s="158">
        <v>0.8</v>
      </c>
      <c r="E475" s="158">
        <v>0.4</v>
      </c>
      <c r="F475" s="158">
        <v>8.1</v>
      </c>
      <c r="G475" s="157">
        <v>47</v>
      </c>
      <c r="H475" s="155">
        <v>0.02</v>
      </c>
      <c r="I475" s="157">
        <v>180</v>
      </c>
      <c r="J475" s="157">
        <v>15</v>
      </c>
      <c r="K475" s="158">
        <v>0.3</v>
      </c>
      <c r="L475" s="157">
        <v>40</v>
      </c>
      <c r="M475" s="157">
        <v>34</v>
      </c>
      <c r="N475" s="157">
        <v>25</v>
      </c>
      <c r="O475" s="158">
        <v>0.8</v>
      </c>
    </row>
    <row r="476" spans="1:15" x14ac:dyDescent="0.3">
      <c r="A476" s="231" t="s">
        <v>84</v>
      </c>
      <c r="B476" s="231"/>
      <c r="C476" s="162">
        <v>350</v>
      </c>
      <c r="D476" s="155">
        <v>5.23</v>
      </c>
      <c r="E476" s="155">
        <v>5.33</v>
      </c>
      <c r="F476" s="155">
        <v>47.08</v>
      </c>
      <c r="G476" s="155">
        <v>266.29000000000002</v>
      </c>
      <c r="H476" s="155">
        <v>0.12</v>
      </c>
      <c r="I476" s="158">
        <v>182.9</v>
      </c>
      <c r="J476" s="155">
        <v>15.59</v>
      </c>
      <c r="K476" s="155">
        <v>2.19</v>
      </c>
      <c r="L476" s="155">
        <v>99.58</v>
      </c>
      <c r="M476" s="155">
        <v>97.19</v>
      </c>
      <c r="N476" s="155">
        <v>52.14</v>
      </c>
      <c r="O476" s="155">
        <v>2.62</v>
      </c>
    </row>
    <row r="477" spans="1:15" x14ac:dyDescent="0.3">
      <c r="A477" s="231" t="s">
        <v>56</v>
      </c>
      <c r="B477" s="231"/>
      <c r="C477" s="163">
        <v>1845</v>
      </c>
      <c r="D477" s="155">
        <v>56.73</v>
      </c>
      <c r="E477" s="155">
        <v>56.54</v>
      </c>
      <c r="F477" s="155">
        <v>238.9</v>
      </c>
      <c r="G477" s="155">
        <v>1714.39</v>
      </c>
      <c r="H477" s="155">
        <v>2.0699999999999998</v>
      </c>
      <c r="I477" s="155">
        <v>317.69</v>
      </c>
      <c r="J477" s="155">
        <v>1327.02</v>
      </c>
      <c r="K477" s="158">
        <v>16.100000000000001</v>
      </c>
      <c r="L477" s="155">
        <v>326.29000000000002</v>
      </c>
      <c r="M477" s="155">
        <v>889.05</v>
      </c>
      <c r="N477" s="155">
        <v>299.77</v>
      </c>
      <c r="O477" s="155">
        <v>18.079999999999998</v>
      </c>
    </row>
    <row r="478" spans="1:15" x14ac:dyDescent="0.3">
      <c r="A478" s="164"/>
      <c r="B478" s="2"/>
      <c r="C478" s="2"/>
      <c r="J478" s="232"/>
      <c r="K478" s="232"/>
      <c r="L478" s="232"/>
      <c r="M478" s="232"/>
      <c r="N478" s="232"/>
      <c r="O478" s="232"/>
    </row>
    <row r="479" spans="1:15" x14ac:dyDescent="0.3">
      <c r="A479" s="2"/>
      <c r="B479" s="2"/>
      <c r="C479" s="223"/>
      <c r="D479" s="223"/>
      <c r="E479" s="160"/>
      <c r="H479" s="223"/>
      <c r="I479" s="223"/>
      <c r="J479" s="224"/>
      <c r="K479" s="224"/>
      <c r="L479" s="224"/>
      <c r="M479" s="224"/>
      <c r="N479" s="224"/>
      <c r="O479" s="224"/>
    </row>
    <row r="480" spans="1:15" x14ac:dyDescent="0.3">
      <c r="A480" s="225" t="s">
        <v>30</v>
      </c>
      <c r="B480" s="225" t="s">
        <v>31</v>
      </c>
      <c r="C480" s="225" t="s">
        <v>32</v>
      </c>
      <c r="D480" s="228" t="s">
        <v>33</v>
      </c>
      <c r="E480" s="228"/>
      <c r="F480" s="228"/>
      <c r="G480" s="225" t="s">
        <v>34</v>
      </c>
      <c r="H480" s="228" t="s">
        <v>35</v>
      </c>
      <c r="I480" s="228"/>
      <c r="J480" s="228"/>
      <c r="K480" s="228"/>
      <c r="L480" s="228" t="s">
        <v>36</v>
      </c>
      <c r="M480" s="228"/>
      <c r="N480" s="228"/>
      <c r="O480" s="228"/>
    </row>
    <row r="481" spans="1:15" x14ac:dyDescent="0.3">
      <c r="A481" s="226"/>
      <c r="B481" s="227"/>
      <c r="C481" s="226"/>
      <c r="D481" s="153" t="s">
        <v>37</v>
      </c>
      <c r="E481" s="153" t="s">
        <v>38</v>
      </c>
      <c r="F481" s="153" t="s">
        <v>39</v>
      </c>
      <c r="G481" s="226"/>
      <c r="H481" s="153" t="s">
        <v>40</v>
      </c>
      <c r="I481" s="153" t="s">
        <v>41</v>
      </c>
      <c r="J481" s="153" t="s">
        <v>42</v>
      </c>
      <c r="K481" s="153" t="s">
        <v>43</v>
      </c>
      <c r="L481" s="153" t="s">
        <v>44</v>
      </c>
      <c r="M481" s="153" t="s">
        <v>45</v>
      </c>
      <c r="N481" s="153" t="s">
        <v>46</v>
      </c>
      <c r="O481" s="153" t="s">
        <v>47</v>
      </c>
    </row>
    <row r="482" spans="1:15" x14ac:dyDescent="0.3">
      <c r="A482" s="154">
        <v>1</v>
      </c>
      <c r="B482" s="154">
        <v>2</v>
      </c>
      <c r="C482" s="154">
        <v>3</v>
      </c>
      <c r="D482" s="154">
        <v>4</v>
      </c>
      <c r="E482" s="154">
        <v>5</v>
      </c>
      <c r="F482" s="154">
        <v>6</v>
      </c>
      <c r="G482" s="154">
        <v>7</v>
      </c>
      <c r="H482" s="154">
        <v>8</v>
      </c>
      <c r="I482" s="154">
        <v>9</v>
      </c>
      <c r="J482" s="154">
        <v>10</v>
      </c>
      <c r="K482" s="154">
        <v>11</v>
      </c>
      <c r="L482" s="154">
        <v>12</v>
      </c>
      <c r="M482" s="154">
        <v>13</v>
      </c>
      <c r="N482" s="154">
        <v>14</v>
      </c>
      <c r="O482" s="154">
        <v>15</v>
      </c>
    </row>
    <row r="483" spans="1:15" x14ac:dyDescent="0.3">
      <c r="A483" s="165" t="s">
        <v>27</v>
      </c>
      <c r="B483" s="229" t="s">
        <v>57</v>
      </c>
      <c r="C483" s="229"/>
      <c r="D483" s="229"/>
      <c r="E483" s="229"/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</row>
    <row r="484" spans="1:15" x14ac:dyDescent="0.3">
      <c r="A484" s="165" t="s">
        <v>29</v>
      </c>
      <c r="B484" s="229">
        <v>4</v>
      </c>
      <c r="C484" s="229"/>
      <c r="D484" s="229"/>
      <c r="E484" s="229"/>
      <c r="F484" s="229"/>
      <c r="G484" s="229"/>
      <c r="H484" s="229"/>
      <c r="I484" s="229"/>
      <c r="J484" s="229"/>
      <c r="K484" s="229"/>
      <c r="L484" s="229"/>
      <c r="M484" s="229"/>
      <c r="N484" s="229"/>
      <c r="O484" s="229"/>
    </row>
    <row r="485" spans="1:15" s="7" customFormat="1" x14ac:dyDescent="0.3">
      <c r="A485" s="230" t="s">
        <v>48</v>
      </c>
      <c r="B485" s="230"/>
      <c r="C485" s="230"/>
      <c r="D485" s="230"/>
      <c r="E485" s="230"/>
      <c r="F485" s="230"/>
      <c r="G485" s="230"/>
      <c r="H485" s="230"/>
      <c r="I485" s="230"/>
      <c r="J485" s="230"/>
      <c r="K485" s="230"/>
      <c r="L485" s="230"/>
      <c r="M485" s="230"/>
      <c r="N485" s="230"/>
      <c r="O485" s="230"/>
    </row>
    <row r="486" spans="1:15" s="7" customFormat="1" x14ac:dyDescent="0.3">
      <c r="A486" s="155" t="s">
        <v>589</v>
      </c>
      <c r="B486" s="156" t="s">
        <v>453</v>
      </c>
      <c r="C486" s="157">
        <v>150</v>
      </c>
      <c r="D486" s="155">
        <v>13.74</v>
      </c>
      <c r="E486" s="155">
        <v>18.57</v>
      </c>
      <c r="F486" s="155">
        <v>6.22</v>
      </c>
      <c r="G486" s="155">
        <v>247.93</v>
      </c>
      <c r="H486" s="155">
        <v>0.12</v>
      </c>
      <c r="I486" s="157">
        <v>4</v>
      </c>
      <c r="J486" s="157">
        <v>1860</v>
      </c>
      <c r="K486" s="157">
        <v>4</v>
      </c>
      <c r="L486" s="158">
        <v>77.7</v>
      </c>
      <c r="M486" s="155">
        <v>236.37</v>
      </c>
      <c r="N486" s="155">
        <v>42.47</v>
      </c>
      <c r="O486" s="155">
        <v>3.07</v>
      </c>
    </row>
    <row r="487" spans="1:15" s="7" customFormat="1" x14ac:dyDescent="0.3">
      <c r="A487" s="155" t="s">
        <v>579</v>
      </c>
      <c r="B487" s="156" t="s">
        <v>536</v>
      </c>
      <c r="C487" s="157">
        <v>60</v>
      </c>
      <c r="D487" s="155">
        <v>1.86</v>
      </c>
      <c r="E487" s="155">
        <v>0.12</v>
      </c>
      <c r="F487" s="158">
        <v>3.9</v>
      </c>
      <c r="G487" s="157">
        <v>24</v>
      </c>
      <c r="H487" s="155">
        <v>0.06</v>
      </c>
      <c r="I487" s="157">
        <v>6</v>
      </c>
      <c r="J487" s="157">
        <v>30</v>
      </c>
      <c r="K487" s="155">
        <v>0.12</v>
      </c>
      <c r="L487" s="157">
        <v>12</v>
      </c>
      <c r="M487" s="158">
        <v>37.200000000000003</v>
      </c>
      <c r="N487" s="158">
        <v>12.6</v>
      </c>
      <c r="O487" s="155">
        <v>0.42</v>
      </c>
    </row>
    <row r="488" spans="1:15" s="7" customFormat="1" x14ac:dyDescent="0.3">
      <c r="A488" s="157" t="s">
        <v>273</v>
      </c>
      <c r="B488" s="156" t="s">
        <v>487</v>
      </c>
      <c r="C488" s="157">
        <v>200</v>
      </c>
      <c r="D488" s="158">
        <v>0.2</v>
      </c>
      <c r="E488" s="155">
        <v>0.02</v>
      </c>
      <c r="F488" s="155">
        <v>11.05</v>
      </c>
      <c r="G488" s="155">
        <v>45.41</v>
      </c>
      <c r="H488" s="159"/>
      <c r="I488" s="158">
        <v>0.1</v>
      </c>
      <c r="J488" s="158">
        <v>0.5</v>
      </c>
      <c r="K488" s="159"/>
      <c r="L488" s="155">
        <v>5.28</v>
      </c>
      <c r="M488" s="155">
        <v>8.24</v>
      </c>
      <c r="N488" s="158">
        <v>4.4000000000000004</v>
      </c>
      <c r="O488" s="155">
        <v>0.85</v>
      </c>
    </row>
    <row r="489" spans="1:15" x14ac:dyDescent="0.3">
      <c r="A489" s="155"/>
      <c r="B489" s="156" t="s">
        <v>132</v>
      </c>
      <c r="C489" s="157">
        <v>70</v>
      </c>
      <c r="D489" s="155">
        <v>5.53</v>
      </c>
      <c r="E489" s="158">
        <v>0.7</v>
      </c>
      <c r="F489" s="155">
        <v>33.81</v>
      </c>
      <c r="G489" s="158">
        <v>164.5</v>
      </c>
      <c r="H489" s="155">
        <v>0.11</v>
      </c>
      <c r="I489" s="159"/>
      <c r="J489" s="159"/>
      <c r="K489" s="155">
        <v>0.91</v>
      </c>
      <c r="L489" s="158">
        <v>16.100000000000001</v>
      </c>
      <c r="M489" s="158">
        <v>60.9</v>
      </c>
      <c r="N489" s="158">
        <v>23.1</v>
      </c>
      <c r="O489" s="158">
        <v>1.4</v>
      </c>
    </row>
    <row r="490" spans="1:15" x14ac:dyDescent="0.3">
      <c r="A490" s="157" t="s">
        <v>258</v>
      </c>
      <c r="B490" s="156" t="s">
        <v>51</v>
      </c>
      <c r="C490" s="157">
        <v>100</v>
      </c>
      <c r="D490" s="158">
        <v>0.4</v>
      </c>
      <c r="E490" s="158">
        <v>0.4</v>
      </c>
      <c r="F490" s="158">
        <v>9.8000000000000007</v>
      </c>
      <c r="G490" s="157">
        <v>47</v>
      </c>
      <c r="H490" s="155">
        <v>0.03</v>
      </c>
      <c r="I490" s="157">
        <v>10</v>
      </c>
      <c r="J490" s="157">
        <v>5</v>
      </c>
      <c r="K490" s="158">
        <v>0.2</v>
      </c>
      <c r="L490" s="157">
        <v>16</v>
      </c>
      <c r="M490" s="157">
        <v>11</v>
      </c>
      <c r="N490" s="157">
        <v>9</v>
      </c>
      <c r="O490" s="158">
        <v>2.2000000000000002</v>
      </c>
    </row>
    <row r="491" spans="1:15" x14ac:dyDescent="0.3">
      <c r="A491" s="231" t="s">
        <v>52</v>
      </c>
      <c r="B491" s="231"/>
      <c r="C491" s="162">
        <v>580</v>
      </c>
      <c r="D491" s="155">
        <v>21.73</v>
      </c>
      <c r="E491" s="155">
        <v>19.809999999999999</v>
      </c>
      <c r="F491" s="155">
        <v>64.78</v>
      </c>
      <c r="G491" s="155">
        <v>528.84</v>
      </c>
      <c r="H491" s="155">
        <v>0.32</v>
      </c>
      <c r="I491" s="158">
        <v>20.100000000000001</v>
      </c>
      <c r="J491" s="158">
        <v>1895.5</v>
      </c>
      <c r="K491" s="155">
        <v>5.23</v>
      </c>
      <c r="L491" s="155">
        <v>127.08</v>
      </c>
      <c r="M491" s="155">
        <v>353.71</v>
      </c>
      <c r="N491" s="155">
        <v>91.57</v>
      </c>
      <c r="O491" s="155">
        <v>7.94</v>
      </c>
    </row>
    <row r="492" spans="1:15" x14ac:dyDescent="0.3">
      <c r="A492" s="230" t="s">
        <v>13</v>
      </c>
      <c r="B492" s="230"/>
      <c r="C492" s="230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</row>
    <row r="493" spans="1:15" x14ac:dyDescent="0.3">
      <c r="A493" s="155" t="s">
        <v>601</v>
      </c>
      <c r="B493" s="156" t="s">
        <v>247</v>
      </c>
      <c r="C493" s="157">
        <v>60</v>
      </c>
      <c r="D493" s="155">
        <v>4.62</v>
      </c>
      <c r="E493" s="155">
        <v>5.57</v>
      </c>
      <c r="F493" s="158">
        <v>4.5</v>
      </c>
      <c r="G493" s="155">
        <v>87.01</v>
      </c>
      <c r="H493" s="155">
        <v>7.0000000000000007E-2</v>
      </c>
      <c r="I493" s="155">
        <v>5.28</v>
      </c>
      <c r="J493" s="155">
        <v>143.26</v>
      </c>
      <c r="K493" s="155">
        <v>2.76</v>
      </c>
      <c r="L493" s="155">
        <v>20.96</v>
      </c>
      <c r="M493" s="158">
        <v>76.900000000000006</v>
      </c>
      <c r="N493" s="155">
        <v>29.87</v>
      </c>
      <c r="O493" s="155">
        <v>0.66</v>
      </c>
    </row>
    <row r="494" spans="1:15" ht="33" x14ac:dyDescent="0.3">
      <c r="A494" s="157" t="s">
        <v>268</v>
      </c>
      <c r="B494" s="156" t="s">
        <v>492</v>
      </c>
      <c r="C494" s="157">
        <v>215</v>
      </c>
      <c r="D494" s="155">
        <v>5.79</v>
      </c>
      <c r="E494" s="155">
        <v>4.07</v>
      </c>
      <c r="F494" s="155">
        <v>13.54</v>
      </c>
      <c r="G494" s="155">
        <v>113.58</v>
      </c>
      <c r="H494" s="155">
        <v>0.11</v>
      </c>
      <c r="I494" s="158">
        <v>13.4</v>
      </c>
      <c r="J494" s="158">
        <v>165.48000000000002</v>
      </c>
      <c r="K494" s="155">
        <v>1.04</v>
      </c>
      <c r="L494" s="155">
        <v>16.669999999999998</v>
      </c>
      <c r="M494" s="155">
        <v>89.89</v>
      </c>
      <c r="N494" s="155">
        <v>24.73</v>
      </c>
      <c r="O494" s="155">
        <v>0.94000000000000006</v>
      </c>
    </row>
    <row r="495" spans="1:15" s="7" customFormat="1" x14ac:dyDescent="0.3">
      <c r="A495" s="155" t="s">
        <v>312</v>
      </c>
      <c r="B495" s="156" t="s">
        <v>248</v>
      </c>
      <c r="C495" s="157">
        <v>240</v>
      </c>
      <c r="D495" s="155">
        <v>22.18</v>
      </c>
      <c r="E495" s="158">
        <v>19.399999999999999</v>
      </c>
      <c r="F495" s="155">
        <v>20.53</v>
      </c>
      <c r="G495" s="155">
        <v>347.62</v>
      </c>
      <c r="H495" s="155">
        <v>1.06</v>
      </c>
      <c r="I495" s="155">
        <v>51.03</v>
      </c>
      <c r="J495" s="155">
        <v>323.29000000000002</v>
      </c>
      <c r="K495" s="155">
        <v>1.96</v>
      </c>
      <c r="L495" s="155">
        <v>42.21</v>
      </c>
      <c r="M495" s="155">
        <v>246.28</v>
      </c>
      <c r="N495" s="155">
        <v>53.47</v>
      </c>
      <c r="O495" s="155">
        <v>2.92</v>
      </c>
    </row>
    <row r="496" spans="1:15" s="7" customFormat="1" x14ac:dyDescent="0.3">
      <c r="A496" s="159" t="s">
        <v>592</v>
      </c>
      <c r="B496" s="156" t="s">
        <v>68</v>
      </c>
      <c r="C496" s="157">
        <v>200</v>
      </c>
      <c r="D496" s="155">
        <v>0.49</v>
      </c>
      <c r="E496" s="155">
        <v>0.16</v>
      </c>
      <c r="F496" s="155">
        <v>21.67</v>
      </c>
      <c r="G496" s="155">
        <v>93.99</v>
      </c>
      <c r="H496" s="155">
        <v>0.02</v>
      </c>
      <c r="I496" s="155">
        <v>84.59</v>
      </c>
      <c r="J496" s="155">
        <v>69.459999999999994</v>
      </c>
      <c r="K496" s="155">
        <v>0.36</v>
      </c>
      <c r="L496" s="155">
        <v>12.16</v>
      </c>
      <c r="M496" s="155">
        <v>12.32</v>
      </c>
      <c r="N496" s="155">
        <v>4.9800000000000004</v>
      </c>
      <c r="O496" s="155">
        <v>0.54</v>
      </c>
    </row>
    <row r="497" spans="1:15" s="7" customFormat="1" x14ac:dyDescent="0.3">
      <c r="A497" s="155"/>
      <c r="B497" s="156" t="s">
        <v>132</v>
      </c>
      <c r="C497" s="157">
        <v>20</v>
      </c>
      <c r="D497" s="155">
        <v>1.58</v>
      </c>
      <c r="E497" s="158">
        <v>0.2</v>
      </c>
      <c r="F497" s="155">
        <v>9.66</v>
      </c>
      <c r="G497" s="157">
        <v>47</v>
      </c>
      <c r="H497" s="155">
        <v>0.03</v>
      </c>
      <c r="I497" s="159"/>
      <c r="J497" s="159"/>
      <c r="K497" s="155">
        <v>0.26</v>
      </c>
      <c r="L497" s="158">
        <v>4.5999999999999996</v>
      </c>
      <c r="M497" s="158">
        <v>17.399999999999999</v>
      </c>
      <c r="N497" s="158">
        <v>6.6</v>
      </c>
      <c r="O497" s="158">
        <v>0.4</v>
      </c>
    </row>
    <row r="498" spans="1:15" s="7" customFormat="1" x14ac:dyDescent="0.3">
      <c r="A498" s="155"/>
      <c r="B498" s="156" t="s">
        <v>186</v>
      </c>
      <c r="C498" s="157">
        <v>50</v>
      </c>
      <c r="D498" s="158">
        <v>3.3</v>
      </c>
      <c r="E498" s="158">
        <v>0.6</v>
      </c>
      <c r="F498" s="155">
        <v>19.82</v>
      </c>
      <c r="G498" s="157">
        <v>99</v>
      </c>
      <c r="H498" s="155">
        <v>0.09</v>
      </c>
      <c r="I498" s="159"/>
      <c r="J498" s="159"/>
      <c r="K498" s="158">
        <v>0.7</v>
      </c>
      <c r="L498" s="158">
        <v>14.5</v>
      </c>
      <c r="M498" s="157">
        <v>75</v>
      </c>
      <c r="N498" s="158">
        <v>23.5</v>
      </c>
      <c r="O498" s="155">
        <v>1.95</v>
      </c>
    </row>
    <row r="499" spans="1:15" s="7" customFormat="1" ht="16.5" customHeight="1" x14ac:dyDescent="0.3">
      <c r="A499" s="157" t="s">
        <v>258</v>
      </c>
      <c r="B499" s="156" t="s">
        <v>58</v>
      </c>
      <c r="C499" s="157">
        <v>100</v>
      </c>
      <c r="D499" s="158">
        <v>0.4</v>
      </c>
      <c r="E499" s="158">
        <v>0.3</v>
      </c>
      <c r="F499" s="158">
        <v>10.3</v>
      </c>
      <c r="G499" s="157">
        <v>47</v>
      </c>
      <c r="H499" s="155">
        <v>0.02</v>
      </c>
      <c r="I499" s="157">
        <v>5</v>
      </c>
      <c r="J499" s="157">
        <v>2</v>
      </c>
      <c r="K499" s="158">
        <v>0.4</v>
      </c>
      <c r="L499" s="157">
        <v>19</v>
      </c>
      <c r="M499" s="157">
        <v>16</v>
      </c>
      <c r="N499" s="157">
        <v>12</v>
      </c>
      <c r="O499" s="158">
        <v>2.2999999999999998</v>
      </c>
    </row>
    <row r="500" spans="1:15" x14ac:dyDescent="0.3">
      <c r="A500" s="231" t="s">
        <v>55</v>
      </c>
      <c r="B500" s="231"/>
      <c r="C500" s="162">
        <v>885</v>
      </c>
      <c r="D500" s="155">
        <v>38.36</v>
      </c>
      <c r="E500" s="155">
        <v>30.3</v>
      </c>
      <c r="F500" s="155">
        <v>100.02</v>
      </c>
      <c r="G500" s="158">
        <v>835.2</v>
      </c>
      <c r="H500" s="158">
        <v>1.4</v>
      </c>
      <c r="I500" s="158">
        <v>159.30000000000001</v>
      </c>
      <c r="J500" s="155">
        <v>703.49</v>
      </c>
      <c r="K500" s="155">
        <v>7.48</v>
      </c>
      <c r="L500" s="158">
        <v>130.1</v>
      </c>
      <c r="M500" s="155">
        <v>533.79</v>
      </c>
      <c r="N500" s="155">
        <v>155.15</v>
      </c>
      <c r="O500" s="155">
        <v>9.7100000000000009</v>
      </c>
    </row>
    <row r="501" spans="1:15" x14ac:dyDescent="0.3">
      <c r="A501" s="230" t="s">
        <v>14</v>
      </c>
      <c r="B501" s="230"/>
      <c r="C501" s="230"/>
      <c r="D501" s="230"/>
      <c r="E501" s="230"/>
      <c r="F501" s="230"/>
      <c r="G501" s="230"/>
      <c r="H501" s="230"/>
      <c r="I501" s="230"/>
      <c r="J501" s="230"/>
      <c r="K501" s="230"/>
      <c r="L501" s="230"/>
      <c r="M501" s="230"/>
      <c r="N501" s="230"/>
      <c r="O501" s="230"/>
    </row>
    <row r="502" spans="1:15" x14ac:dyDescent="0.3">
      <c r="A502" s="157" t="s">
        <v>598</v>
      </c>
      <c r="B502" s="156" t="s">
        <v>475</v>
      </c>
      <c r="C502" s="157">
        <v>50</v>
      </c>
      <c r="D502" s="155">
        <v>4.5199999999999996</v>
      </c>
      <c r="E502" s="155">
        <v>4.93</v>
      </c>
      <c r="F502" s="155">
        <v>27.89</v>
      </c>
      <c r="G502" s="158">
        <v>173.9</v>
      </c>
      <c r="H502" s="155">
        <v>0.11</v>
      </c>
      <c r="I502" s="155">
        <v>7.0000000000000007E-2</v>
      </c>
      <c r="J502" s="158">
        <v>5.2</v>
      </c>
      <c r="K502" s="155">
        <v>1.01</v>
      </c>
      <c r="L502" s="155">
        <v>124.26</v>
      </c>
      <c r="M502" s="155">
        <v>94.52</v>
      </c>
      <c r="N502" s="155">
        <v>36.08</v>
      </c>
      <c r="O502" s="155">
        <v>1.1399999999999999</v>
      </c>
    </row>
    <row r="503" spans="1:15" x14ac:dyDescent="0.3">
      <c r="A503" s="155" t="s">
        <v>580</v>
      </c>
      <c r="B503" s="156" t="s">
        <v>65</v>
      </c>
      <c r="C503" s="157">
        <v>200</v>
      </c>
      <c r="D503" s="155">
        <v>0.25</v>
      </c>
      <c r="E503" s="155">
        <v>0.06</v>
      </c>
      <c r="F503" s="155">
        <v>11.62</v>
      </c>
      <c r="G503" s="155">
        <v>48.63</v>
      </c>
      <c r="H503" s="159"/>
      <c r="I503" s="155">
        <v>1.1499999999999999</v>
      </c>
      <c r="J503" s="155">
        <v>1.06</v>
      </c>
      <c r="K503" s="155">
        <v>7.0000000000000007E-2</v>
      </c>
      <c r="L503" s="155">
        <v>7.03</v>
      </c>
      <c r="M503" s="155">
        <v>9.36</v>
      </c>
      <c r="N503" s="155">
        <v>4.8899999999999997</v>
      </c>
      <c r="O503" s="155">
        <v>0.88</v>
      </c>
    </row>
    <row r="504" spans="1:15" x14ac:dyDescent="0.3">
      <c r="A504" s="155" t="s">
        <v>258</v>
      </c>
      <c r="B504" s="156" t="s">
        <v>67</v>
      </c>
      <c r="C504" s="157">
        <v>100</v>
      </c>
      <c r="D504" s="158">
        <v>0.6</v>
      </c>
      <c r="E504" s="158">
        <v>0.6</v>
      </c>
      <c r="F504" s="158">
        <v>15.4</v>
      </c>
      <c r="G504" s="157">
        <v>72</v>
      </c>
      <c r="H504" s="155">
        <v>0.05</v>
      </c>
      <c r="I504" s="157">
        <v>6</v>
      </c>
      <c r="J504" s="157">
        <v>5</v>
      </c>
      <c r="K504" s="158">
        <v>0.4</v>
      </c>
      <c r="L504" s="157">
        <v>30</v>
      </c>
      <c r="M504" s="157">
        <v>22</v>
      </c>
      <c r="N504" s="157">
        <v>17</v>
      </c>
      <c r="O504" s="158">
        <v>0.6</v>
      </c>
    </row>
    <row r="505" spans="1:15" x14ac:dyDescent="0.3">
      <c r="A505" s="231" t="s">
        <v>84</v>
      </c>
      <c r="B505" s="231"/>
      <c r="C505" s="162">
        <v>350</v>
      </c>
      <c r="D505" s="155">
        <v>5.37</v>
      </c>
      <c r="E505" s="155">
        <v>5.59</v>
      </c>
      <c r="F505" s="155">
        <v>54.91</v>
      </c>
      <c r="G505" s="155">
        <v>294.52999999999997</v>
      </c>
      <c r="H505" s="155">
        <v>0.16</v>
      </c>
      <c r="I505" s="155">
        <v>7.22</v>
      </c>
      <c r="J505" s="155">
        <v>11.26</v>
      </c>
      <c r="K505" s="155">
        <v>1.48</v>
      </c>
      <c r="L505" s="155">
        <v>161.29</v>
      </c>
      <c r="M505" s="155">
        <v>125.88</v>
      </c>
      <c r="N505" s="155">
        <v>57.97</v>
      </c>
      <c r="O505" s="155">
        <v>2.62</v>
      </c>
    </row>
    <row r="506" spans="1:15" x14ac:dyDescent="0.3">
      <c r="A506" s="231" t="s">
        <v>56</v>
      </c>
      <c r="B506" s="231"/>
      <c r="C506" s="163">
        <v>1815</v>
      </c>
      <c r="D506" s="155">
        <v>65.459999999999994</v>
      </c>
      <c r="E506" s="155">
        <v>55.7</v>
      </c>
      <c r="F506" s="155">
        <v>219.71</v>
      </c>
      <c r="G506" s="155">
        <v>1658.57</v>
      </c>
      <c r="H506" s="155">
        <v>1.88</v>
      </c>
      <c r="I506" s="155">
        <v>186.62</v>
      </c>
      <c r="J506" s="155">
        <v>2610.25</v>
      </c>
      <c r="K506" s="155">
        <v>14.19</v>
      </c>
      <c r="L506" s="155">
        <v>418.47</v>
      </c>
      <c r="M506" s="155">
        <v>1013.38</v>
      </c>
      <c r="N506" s="155">
        <v>304.69</v>
      </c>
      <c r="O506" s="155">
        <v>20.27</v>
      </c>
    </row>
    <row r="507" spans="1:15" x14ac:dyDescent="0.3">
      <c r="A507" s="164"/>
      <c r="B507" s="2"/>
      <c r="C507" s="2"/>
      <c r="J507" s="232"/>
      <c r="K507" s="232"/>
      <c r="L507" s="232"/>
      <c r="M507" s="232"/>
      <c r="N507" s="232"/>
      <c r="O507" s="232"/>
    </row>
    <row r="508" spans="1:15" x14ac:dyDescent="0.3">
      <c r="A508" s="2"/>
      <c r="B508" s="2"/>
      <c r="C508" s="223"/>
      <c r="D508" s="223"/>
      <c r="E508" s="160"/>
      <c r="H508" s="223"/>
      <c r="I508" s="223"/>
      <c r="J508" s="224"/>
      <c r="K508" s="224"/>
      <c r="L508" s="224"/>
      <c r="M508" s="224"/>
      <c r="N508" s="224"/>
      <c r="O508" s="224"/>
    </row>
    <row r="509" spans="1:15" x14ac:dyDescent="0.3">
      <c r="A509" s="225" t="s">
        <v>30</v>
      </c>
      <c r="B509" s="225" t="s">
        <v>31</v>
      </c>
      <c r="C509" s="225" t="s">
        <v>32</v>
      </c>
      <c r="D509" s="228" t="s">
        <v>33</v>
      </c>
      <c r="E509" s="228"/>
      <c r="F509" s="228"/>
      <c r="G509" s="225" t="s">
        <v>34</v>
      </c>
      <c r="H509" s="228" t="s">
        <v>35</v>
      </c>
      <c r="I509" s="228"/>
      <c r="J509" s="228"/>
      <c r="K509" s="228"/>
      <c r="L509" s="228" t="s">
        <v>36</v>
      </c>
      <c r="M509" s="228"/>
      <c r="N509" s="228"/>
      <c r="O509" s="228"/>
    </row>
    <row r="510" spans="1:15" x14ac:dyDescent="0.3">
      <c r="A510" s="226"/>
      <c r="B510" s="227"/>
      <c r="C510" s="226"/>
      <c r="D510" s="153" t="s">
        <v>37</v>
      </c>
      <c r="E510" s="153" t="s">
        <v>38</v>
      </c>
      <c r="F510" s="153" t="s">
        <v>39</v>
      </c>
      <c r="G510" s="226"/>
      <c r="H510" s="153" t="s">
        <v>40</v>
      </c>
      <c r="I510" s="153" t="s">
        <v>41</v>
      </c>
      <c r="J510" s="153" t="s">
        <v>42</v>
      </c>
      <c r="K510" s="153" t="s">
        <v>43</v>
      </c>
      <c r="L510" s="153" t="s">
        <v>44</v>
      </c>
      <c r="M510" s="153" t="s">
        <v>45</v>
      </c>
      <c r="N510" s="153" t="s">
        <v>46</v>
      </c>
      <c r="O510" s="153" t="s">
        <v>47</v>
      </c>
    </row>
    <row r="511" spans="1:15" x14ac:dyDescent="0.3">
      <c r="A511" s="154">
        <v>1</v>
      </c>
      <c r="B511" s="154">
        <v>2</v>
      </c>
      <c r="C511" s="154">
        <v>3</v>
      </c>
      <c r="D511" s="154">
        <v>4</v>
      </c>
      <c r="E511" s="154">
        <v>5</v>
      </c>
      <c r="F511" s="154">
        <v>6</v>
      </c>
      <c r="G511" s="154">
        <v>7</v>
      </c>
      <c r="H511" s="154">
        <v>8</v>
      </c>
      <c r="I511" s="154">
        <v>9</v>
      </c>
      <c r="J511" s="154">
        <v>10</v>
      </c>
      <c r="K511" s="154">
        <v>11</v>
      </c>
      <c r="L511" s="154">
        <v>12</v>
      </c>
      <c r="M511" s="154">
        <v>13</v>
      </c>
      <c r="N511" s="154">
        <v>14</v>
      </c>
      <c r="O511" s="154">
        <v>15</v>
      </c>
    </row>
    <row r="512" spans="1:15" x14ac:dyDescent="0.3">
      <c r="A512" s="165" t="s">
        <v>27</v>
      </c>
      <c r="B512" s="229" t="s">
        <v>59</v>
      </c>
      <c r="C512" s="229"/>
      <c r="D512" s="229"/>
      <c r="E512" s="229"/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</row>
    <row r="513" spans="1:15" x14ac:dyDescent="0.3">
      <c r="A513" s="165" t="s">
        <v>29</v>
      </c>
      <c r="B513" s="229">
        <v>4</v>
      </c>
      <c r="C513" s="229"/>
      <c r="D513" s="229"/>
      <c r="E513" s="229"/>
      <c r="F513" s="229"/>
      <c r="G513" s="229"/>
      <c r="H513" s="229"/>
      <c r="I513" s="229"/>
      <c r="J513" s="229"/>
      <c r="K513" s="229"/>
      <c r="L513" s="229"/>
      <c r="M513" s="229"/>
      <c r="N513" s="229"/>
      <c r="O513" s="229"/>
    </row>
    <row r="514" spans="1:15" s="7" customFormat="1" x14ac:dyDescent="0.3">
      <c r="A514" s="230" t="s">
        <v>48</v>
      </c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</row>
    <row r="515" spans="1:15" s="7" customFormat="1" x14ac:dyDescent="0.3">
      <c r="A515" s="155" t="s">
        <v>300</v>
      </c>
      <c r="B515" s="156" t="s">
        <v>349</v>
      </c>
      <c r="C515" s="157">
        <v>240</v>
      </c>
      <c r="D515" s="155">
        <v>26.62</v>
      </c>
      <c r="E515" s="155">
        <v>24.88</v>
      </c>
      <c r="F515" s="155">
        <v>40.69</v>
      </c>
      <c r="G515" s="155">
        <v>494.08</v>
      </c>
      <c r="H515" s="155">
        <v>1.1499999999999999</v>
      </c>
      <c r="I515" s="158">
        <v>5.6</v>
      </c>
      <c r="J515" s="157">
        <v>808</v>
      </c>
      <c r="K515" s="155">
        <v>2.94</v>
      </c>
      <c r="L515" s="155">
        <v>36.19</v>
      </c>
      <c r="M515" s="155">
        <v>295.77</v>
      </c>
      <c r="N515" s="155">
        <v>64.13</v>
      </c>
      <c r="O515" s="155">
        <v>2.44</v>
      </c>
    </row>
    <row r="516" spans="1:15" s="7" customFormat="1" x14ac:dyDescent="0.3">
      <c r="A516" s="155" t="s">
        <v>581</v>
      </c>
      <c r="B516" s="156" t="s">
        <v>60</v>
      </c>
      <c r="C516" s="157">
        <v>200</v>
      </c>
      <c r="D516" s="158">
        <v>0.3</v>
      </c>
      <c r="E516" s="155">
        <v>0.06</v>
      </c>
      <c r="F516" s="158">
        <v>12.5</v>
      </c>
      <c r="G516" s="155">
        <v>53.93</v>
      </c>
      <c r="H516" s="159"/>
      <c r="I516" s="158">
        <v>30.1</v>
      </c>
      <c r="J516" s="155">
        <v>25.01</v>
      </c>
      <c r="K516" s="155">
        <v>0.11</v>
      </c>
      <c r="L516" s="155">
        <v>7.08</v>
      </c>
      <c r="M516" s="155">
        <v>8.75</v>
      </c>
      <c r="N516" s="155">
        <v>4.91</v>
      </c>
      <c r="O516" s="155">
        <v>0.94</v>
      </c>
    </row>
    <row r="517" spans="1:15" s="7" customFormat="1" x14ac:dyDescent="0.3">
      <c r="A517" s="155"/>
      <c r="B517" s="156" t="s">
        <v>132</v>
      </c>
      <c r="C517" s="157">
        <v>30</v>
      </c>
      <c r="D517" s="155">
        <v>2.37</v>
      </c>
      <c r="E517" s="158">
        <v>0.3</v>
      </c>
      <c r="F517" s="155">
        <v>14.49</v>
      </c>
      <c r="G517" s="158">
        <v>70.5</v>
      </c>
      <c r="H517" s="155">
        <v>0.05</v>
      </c>
      <c r="I517" s="159"/>
      <c r="J517" s="159"/>
      <c r="K517" s="155">
        <v>0.39</v>
      </c>
      <c r="L517" s="158">
        <v>6.9</v>
      </c>
      <c r="M517" s="158">
        <v>26.1</v>
      </c>
      <c r="N517" s="158">
        <v>9.9</v>
      </c>
      <c r="O517" s="158">
        <v>0.6</v>
      </c>
    </row>
    <row r="518" spans="1:15" x14ac:dyDescent="0.3">
      <c r="A518" s="157" t="s">
        <v>258</v>
      </c>
      <c r="B518" s="156" t="s">
        <v>58</v>
      </c>
      <c r="C518" s="157">
        <v>100</v>
      </c>
      <c r="D518" s="158">
        <v>0.4</v>
      </c>
      <c r="E518" s="158">
        <v>0.3</v>
      </c>
      <c r="F518" s="158">
        <v>10.3</v>
      </c>
      <c r="G518" s="157">
        <v>47</v>
      </c>
      <c r="H518" s="155">
        <v>0.02</v>
      </c>
      <c r="I518" s="157">
        <v>5</v>
      </c>
      <c r="J518" s="157">
        <v>2</v>
      </c>
      <c r="K518" s="158">
        <v>0.4</v>
      </c>
      <c r="L518" s="157">
        <v>19</v>
      </c>
      <c r="M518" s="157">
        <v>16</v>
      </c>
      <c r="N518" s="157">
        <v>12</v>
      </c>
      <c r="O518" s="158">
        <v>2.2999999999999998</v>
      </c>
    </row>
    <row r="519" spans="1:15" x14ac:dyDescent="0.3">
      <c r="A519" s="231" t="s">
        <v>52</v>
      </c>
      <c r="B519" s="231"/>
      <c r="C519" s="162">
        <v>570</v>
      </c>
      <c r="D519" s="155">
        <v>29.69</v>
      </c>
      <c r="E519" s="155">
        <v>25.54</v>
      </c>
      <c r="F519" s="155">
        <v>77.98</v>
      </c>
      <c r="G519" s="155">
        <v>665.51</v>
      </c>
      <c r="H519" s="155">
        <v>1.22</v>
      </c>
      <c r="I519" s="158">
        <v>40.700000000000003</v>
      </c>
      <c r="J519" s="155">
        <v>835.01</v>
      </c>
      <c r="K519" s="155">
        <v>3.84</v>
      </c>
      <c r="L519" s="155">
        <v>69.17</v>
      </c>
      <c r="M519" s="155">
        <v>346.62</v>
      </c>
      <c r="N519" s="155">
        <v>90.94</v>
      </c>
      <c r="O519" s="155">
        <v>6.28</v>
      </c>
    </row>
    <row r="520" spans="1:15" x14ac:dyDescent="0.3">
      <c r="A520" s="230" t="s">
        <v>13</v>
      </c>
      <c r="B520" s="230"/>
      <c r="C520" s="230"/>
      <c r="D520" s="230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0"/>
    </row>
    <row r="521" spans="1:15" x14ac:dyDescent="0.3">
      <c r="A521" s="157" t="s">
        <v>289</v>
      </c>
      <c r="B521" s="156" t="s">
        <v>209</v>
      </c>
      <c r="C521" s="157">
        <v>60</v>
      </c>
      <c r="D521" s="155">
        <v>0.61</v>
      </c>
      <c r="E521" s="155">
        <v>3.09</v>
      </c>
      <c r="F521" s="155">
        <v>2.31</v>
      </c>
      <c r="G521" s="155">
        <v>40.29</v>
      </c>
      <c r="H521" s="155">
        <v>0.03</v>
      </c>
      <c r="I521" s="155">
        <v>10.25</v>
      </c>
      <c r="J521" s="155">
        <v>40.770000000000003</v>
      </c>
      <c r="K521" s="155">
        <v>1.56</v>
      </c>
      <c r="L521" s="155">
        <v>11.38</v>
      </c>
      <c r="M521" s="155">
        <v>19.07</v>
      </c>
      <c r="N521" s="155">
        <v>10.07</v>
      </c>
      <c r="O521" s="155">
        <v>0.44</v>
      </c>
    </row>
    <row r="522" spans="1:15" ht="33" x14ac:dyDescent="0.3">
      <c r="A522" s="155" t="s">
        <v>604</v>
      </c>
      <c r="B522" s="156" t="s">
        <v>572</v>
      </c>
      <c r="C522" s="157">
        <v>215</v>
      </c>
      <c r="D522" s="155">
        <v>7.95</v>
      </c>
      <c r="E522" s="155">
        <v>8.67</v>
      </c>
      <c r="F522" s="155">
        <v>14.64</v>
      </c>
      <c r="G522" s="155">
        <v>167.91000000000003</v>
      </c>
      <c r="H522" s="155">
        <v>0.18</v>
      </c>
      <c r="I522" s="155">
        <v>9.4499999999999993</v>
      </c>
      <c r="J522" s="155">
        <v>168.22</v>
      </c>
      <c r="K522" s="155">
        <v>2.48</v>
      </c>
      <c r="L522" s="155">
        <v>14.809999999999999</v>
      </c>
      <c r="M522" s="155">
        <v>92.65</v>
      </c>
      <c r="N522" s="155">
        <v>20.92</v>
      </c>
      <c r="O522" s="155">
        <v>0.94000000000000006</v>
      </c>
    </row>
    <row r="523" spans="1:15" x14ac:dyDescent="0.3">
      <c r="A523" s="155" t="s">
        <v>597</v>
      </c>
      <c r="B523" s="156" t="s">
        <v>562</v>
      </c>
      <c r="C523" s="157">
        <v>120</v>
      </c>
      <c r="D523" s="155">
        <v>21.17</v>
      </c>
      <c r="E523" s="155">
        <v>16.84</v>
      </c>
      <c r="F523" s="158">
        <v>10.309999999999999</v>
      </c>
      <c r="G523" s="155">
        <v>277.88</v>
      </c>
      <c r="H523" s="155">
        <v>0.22999999999999998</v>
      </c>
      <c r="I523" s="155">
        <v>5.41</v>
      </c>
      <c r="J523" s="158">
        <v>345.2</v>
      </c>
      <c r="K523" s="155">
        <v>6.12</v>
      </c>
      <c r="L523" s="155">
        <v>38.65</v>
      </c>
      <c r="M523" s="155">
        <v>227.85000000000002</v>
      </c>
      <c r="N523" s="155">
        <v>43.28</v>
      </c>
      <c r="O523" s="155">
        <v>1.4100000000000001</v>
      </c>
    </row>
    <row r="524" spans="1:15" s="7" customFormat="1" x14ac:dyDescent="0.3">
      <c r="A524" s="157" t="s">
        <v>594</v>
      </c>
      <c r="B524" s="156" t="s">
        <v>197</v>
      </c>
      <c r="C524" s="157">
        <v>150</v>
      </c>
      <c r="D524" s="158">
        <v>3.1</v>
      </c>
      <c r="E524" s="155">
        <v>4.62</v>
      </c>
      <c r="F524" s="155">
        <v>25.27</v>
      </c>
      <c r="G524" s="155">
        <v>155.31</v>
      </c>
      <c r="H524" s="155">
        <v>0.19</v>
      </c>
      <c r="I524" s="157">
        <v>31</v>
      </c>
      <c r="J524" s="155">
        <v>4.6500000000000004</v>
      </c>
      <c r="K524" s="155">
        <v>1.92</v>
      </c>
      <c r="L524" s="158">
        <v>16.600000000000001</v>
      </c>
      <c r="M524" s="155">
        <v>90.21</v>
      </c>
      <c r="N524" s="155">
        <v>35.72</v>
      </c>
      <c r="O524" s="158">
        <v>1.4</v>
      </c>
    </row>
    <row r="525" spans="1:15" s="7" customFormat="1" x14ac:dyDescent="0.3">
      <c r="A525" s="157" t="s">
        <v>262</v>
      </c>
      <c r="B525" s="156" t="s">
        <v>550</v>
      </c>
      <c r="C525" s="157">
        <v>200</v>
      </c>
      <c r="D525" s="155">
        <v>0.59</v>
      </c>
      <c r="E525" s="155">
        <v>0.05</v>
      </c>
      <c r="F525" s="155">
        <v>18.579999999999998</v>
      </c>
      <c r="G525" s="155">
        <v>77.94</v>
      </c>
      <c r="H525" s="155">
        <v>0.02</v>
      </c>
      <c r="I525" s="158">
        <v>0.6</v>
      </c>
      <c r="J525" s="159"/>
      <c r="K525" s="155">
        <v>0.83</v>
      </c>
      <c r="L525" s="155">
        <v>24.33</v>
      </c>
      <c r="M525" s="158">
        <v>21.9</v>
      </c>
      <c r="N525" s="155">
        <v>15.75</v>
      </c>
      <c r="O525" s="155">
        <v>0.51</v>
      </c>
    </row>
    <row r="526" spans="1:15" s="7" customFormat="1" x14ac:dyDescent="0.3">
      <c r="A526" s="155"/>
      <c r="B526" s="156" t="s">
        <v>132</v>
      </c>
      <c r="C526" s="157">
        <v>20</v>
      </c>
      <c r="D526" s="155">
        <v>1.58</v>
      </c>
      <c r="E526" s="158">
        <v>0.2</v>
      </c>
      <c r="F526" s="155">
        <v>9.66</v>
      </c>
      <c r="G526" s="157">
        <v>47</v>
      </c>
      <c r="H526" s="155">
        <v>0.03</v>
      </c>
      <c r="I526" s="159"/>
      <c r="J526" s="159"/>
      <c r="K526" s="155">
        <v>0.26</v>
      </c>
      <c r="L526" s="158">
        <v>4.5999999999999996</v>
      </c>
      <c r="M526" s="158">
        <v>17.399999999999999</v>
      </c>
      <c r="N526" s="158">
        <v>6.6</v>
      </c>
      <c r="O526" s="158">
        <v>0.4</v>
      </c>
    </row>
    <row r="527" spans="1:15" s="7" customFormat="1" x14ac:dyDescent="0.3">
      <c r="A527" s="155"/>
      <c r="B527" s="156" t="s">
        <v>186</v>
      </c>
      <c r="C527" s="157">
        <v>50</v>
      </c>
      <c r="D527" s="158">
        <v>3.3</v>
      </c>
      <c r="E527" s="158">
        <v>0.6</v>
      </c>
      <c r="F527" s="155">
        <v>19.82</v>
      </c>
      <c r="G527" s="157">
        <v>99</v>
      </c>
      <c r="H527" s="155">
        <v>0.09</v>
      </c>
      <c r="I527" s="159"/>
      <c r="J527" s="159"/>
      <c r="K527" s="158">
        <v>0.7</v>
      </c>
      <c r="L527" s="158">
        <v>14.5</v>
      </c>
      <c r="M527" s="157">
        <v>75</v>
      </c>
      <c r="N527" s="158">
        <v>23.5</v>
      </c>
      <c r="O527" s="155">
        <v>1.95</v>
      </c>
    </row>
    <row r="528" spans="1:15" s="7" customFormat="1" ht="16.5" customHeight="1" x14ac:dyDescent="0.3">
      <c r="A528" s="157" t="s">
        <v>258</v>
      </c>
      <c r="B528" s="156" t="s">
        <v>51</v>
      </c>
      <c r="C528" s="157">
        <v>100</v>
      </c>
      <c r="D528" s="158">
        <v>0.4</v>
      </c>
      <c r="E528" s="158">
        <v>0.4</v>
      </c>
      <c r="F528" s="158">
        <v>9.8000000000000007</v>
      </c>
      <c r="G528" s="157">
        <v>47</v>
      </c>
      <c r="H528" s="155">
        <v>0.03</v>
      </c>
      <c r="I528" s="157">
        <v>10</v>
      </c>
      <c r="J528" s="157">
        <v>5</v>
      </c>
      <c r="K528" s="158">
        <v>0.2</v>
      </c>
      <c r="L528" s="157">
        <v>16</v>
      </c>
      <c r="M528" s="157">
        <v>11</v>
      </c>
      <c r="N528" s="157">
        <v>9</v>
      </c>
      <c r="O528" s="158">
        <v>2.2000000000000002</v>
      </c>
    </row>
    <row r="529" spans="1:15" x14ac:dyDescent="0.3">
      <c r="A529" s="231" t="s">
        <v>55</v>
      </c>
      <c r="B529" s="231"/>
      <c r="C529" s="162">
        <v>915</v>
      </c>
      <c r="D529" s="155">
        <v>38.700000000000003</v>
      </c>
      <c r="E529" s="155">
        <v>34.47</v>
      </c>
      <c r="F529" s="155">
        <v>110.39</v>
      </c>
      <c r="G529" s="155">
        <v>912.33</v>
      </c>
      <c r="H529" s="158">
        <v>0.8</v>
      </c>
      <c r="I529" s="155">
        <v>66.709999999999994</v>
      </c>
      <c r="J529" s="155">
        <v>563.84</v>
      </c>
      <c r="K529" s="155">
        <v>14.07</v>
      </c>
      <c r="L529" s="155">
        <v>140.87</v>
      </c>
      <c r="M529" s="155">
        <v>555.08000000000004</v>
      </c>
      <c r="N529" s="155">
        <v>164.84</v>
      </c>
      <c r="O529" s="155">
        <v>9.25</v>
      </c>
    </row>
    <row r="530" spans="1:15" x14ac:dyDescent="0.3">
      <c r="A530" s="230" t="s">
        <v>14</v>
      </c>
      <c r="B530" s="230"/>
      <c r="C530" s="230"/>
      <c r="D530" s="230"/>
      <c r="E530" s="230"/>
      <c r="F530" s="230"/>
      <c r="G530" s="230"/>
      <c r="H530" s="230"/>
      <c r="I530" s="230"/>
      <c r="J530" s="230"/>
      <c r="K530" s="230"/>
      <c r="L530" s="230"/>
      <c r="M530" s="230"/>
      <c r="N530" s="230"/>
      <c r="O530" s="230"/>
    </row>
    <row r="531" spans="1:15" x14ac:dyDescent="0.3">
      <c r="A531" s="157" t="s">
        <v>598</v>
      </c>
      <c r="B531" s="156" t="s">
        <v>482</v>
      </c>
      <c r="C531" s="157">
        <v>50</v>
      </c>
      <c r="D531" s="155">
        <v>4.17</v>
      </c>
      <c r="E531" s="158">
        <v>4.9000000000000004</v>
      </c>
      <c r="F531" s="155">
        <v>27.72</v>
      </c>
      <c r="G531" s="158">
        <v>171.5</v>
      </c>
      <c r="H531" s="158">
        <v>0.1</v>
      </c>
      <c r="I531" s="159"/>
      <c r="J531" s="155">
        <v>0.09</v>
      </c>
      <c r="K531" s="155">
        <v>1.88</v>
      </c>
      <c r="L531" s="158">
        <v>51.5</v>
      </c>
      <c r="M531" s="155">
        <v>53.41</v>
      </c>
      <c r="N531" s="158">
        <v>21.9</v>
      </c>
      <c r="O531" s="155">
        <v>0.92</v>
      </c>
    </row>
    <row r="532" spans="1:15" x14ac:dyDescent="0.3">
      <c r="A532" s="161"/>
      <c r="B532" s="156" t="s">
        <v>194</v>
      </c>
      <c r="C532" s="157">
        <v>200</v>
      </c>
      <c r="D532" s="157">
        <v>1</v>
      </c>
      <c r="E532" s="158">
        <v>0.2</v>
      </c>
      <c r="F532" s="158">
        <v>20.2</v>
      </c>
      <c r="G532" s="157">
        <v>92</v>
      </c>
      <c r="H532" s="155">
        <v>0.02</v>
      </c>
      <c r="I532" s="157">
        <v>4</v>
      </c>
      <c r="J532" s="159"/>
      <c r="K532" s="158">
        <v>0.2</v>
      </c>
      <c r="L532" s="157">
        <v>14</v>
      </c>
      <c r="M532" s="157">
        <v>14</v>
      </c>
      <c r="N532" s="157">
        <v>8</v>
      </c>
      <c r="O532" s="158">
        <v>2.8</v>
      </c>
    </row>
    <row r="533" spans="1:15" x14ac:dyDescent="0.3">
      <c r="A533" s="155" t="s">
        <v>258</v>
      </c>
      <c r="B533" s="156" t="s">
        <v>187</v>
      </c>
      <c r="C533" s="157">
        <v>150</v>
      </c>
      <c r="D533" s="155">
        <v>1.35</v>
      </c>
      <c r="E533" s="158">
        <v>0.3</v>
      </c>
      <c r="F533" s="155">
        <v>12.15</v>
      </c>
      <c r="G533" s="158">
        <v>64.5</v>
      </c>
      <c r="H533" s="155">
        <v>0.06</v>
      </c>
      <c r="I533" s="157">
        <v>90</v>
      </c>
      <c r="J533" s="157">
        <v>12</v>
      </c>
      <c r="K533" s="158">
        <v>0.3</v>
      </c>
      <c r="L533" s="157">
        <v>51</v>
      </c>
      <c r="M533" s="158">
        <v>34.5</v>
      </c>
      <c r="N533" s="158">
        <v>19.5</v>
      </c>
      <c r="O533" s="155">
        <v>0.45</v>
      </c>
    </row>
    <row r="534" spans="1:15" x14ac:dyDescent="0.3">
      <c r="A534" s="231" t="s">
        <v>84</v>
      </c>
      <c r="B534" s="231"/>
      <c r="C534" s="162">
        <v>400</v>
      </c>
      <c r="D534" s="155">
        <v>6.52</v>
      </c>
      <c r="E534" s="155">
        <v>5.4</v>
      </c>
      <c r="F534" s="155">
        <v>60.07</v>
      </c>
      <c r="G534" s="157">
        <v>328</v>
      </c>
      <c r="H534" s="155">
        <v>0.18</v>
      </c>
      <c r="I534" s="157">
        <v>94</v>
      </c>
      <c r="J534" s="155">
        <v>12.09</v>
      </c>
      <c r="K534" s="155">
        <v>2.38</v>
      </c>
      <c r="L534" s="158">
        <v>116.5</v>
      </c>
      <c r="M534" s="155">
        <v>101.91</v>
      </c>
      <c r="N534" s="158">
        <v>49.4</v>
      </c>
      <c r="O534" s="155">
        <v>4.17</v>
      </c>
    </row>
    <row r="535" spans="1:15" x14ac:dyDescent="0.3">
      <c r="A535" s="231" t="s">
        <v>56</v>
      </c>
      <c r="B535" s="231"/>
      <c r="C535" s="163">
        <v>1885</v>
      </c>
      <c r="D535" s="155">
        <v>74.91</v>
      </c>
      <c r="E535" s="155">
        <v>65.41</v>
      </c>
      <c r="F535" s="155">
        <v>248.44</v>
      </c>
      <c r="G535" s="155">
        <v>1905.84</v>
      </c>
      <c r="H535" s="158">
        <v>2.2000000000000002</v>
      </c>
      <c r="I535" s="155">
        <v>201.41</v>
      </c>
      <c r="J535" s="155">
        <v>1410.94</v>
      </c>
      <c r="K535" s="155">
        <v>20.29</v>
      </c>
      <c r="L535" s="155">
        <v>326.54000000000002</v>
      </c>
      <c r="M535" s="155">
        <v>1003.61</v>
      </c>
      <c r="N535" s="155">
        <v>305.18</v>
      </c>
      <c r="O535" s="158">
        <v>19.7</v>
      </c>
    </row>
    <row r="536" spans="1:15" x14ac:dyDescent="0.3">
      <c r="A536" s="164"/>
      <c r="B536" s="2"/>
      <c r="C536" s="2"/>
      <c r="J536" s="232"/>
      <c r="K536" s="232"/>
      <c r="L536" s="232"/>
      <c r="M536" s="232"/>
      <c r="N536" s="232"/>
      <c r="O536" s="232"/>
    </row>
    <row r="537" spans="1:15" x14ac:dyDescent="0.3">
      <c r="A537" s="2"/>
      <c r="B537" s="2"/>
      <c r="C537" s="223"/>
      <c r="D537" s="223"/>
      <c r="E537" s="160"/>
      <c r="H537" s="223"/>
      <c r="I537" s="223"/>
      <c r="J537" s="224"/>
      <c r="K537" s="224"/>
      <c r="L537" s="224"/>
      <c r="M537" s="224"/>
      <c r="N537" s="224"/>
      <c r="O537" s="224"/>
    </row>
    <row r="538" spans="1:15" x14ac:dyDescent="0.3">
      <c r="A538" s="225" t="s">
        <v>30</v>
      </c>
      <c r="B538" s="225" t="s">
        <v>31</v>
      </c>
      <c r="C538" s="225" t="s">
        <v>32</v>
      </c>
      <c r="D538" s="228" t="s">
        <v>33</v>
      </c>
      <c r="E538" s="228"/>
      <c r="F538" s="228"/>
      <c r="G538" s="225" t="s">
        <v>34</v>
      </c>
      <c r="H538" s="228" t="s">
        <v>35</v>
      </c>
      <c r="I538" s="228"/>
      <c r="J538" s="228"/>
      <c r="K538" s="228"/>
      <c r="L538" s="228" t="s">
        <v>36</v>
      </c>
      <c r="M538" s="228"/>
      <c r="N538" s="228"/>
      <c r="O538" s="228"/>
    </row>
    <row r="539" spans="1:15" x14ac:dyDescent="0.3">
      <c r="A539" s="226"/>
      <c r="B539" s="227"/>
      <c r="C539" s="226"/>
      <c r="D539" s="153" t="s">
        <v>37</v>
      </c>
      <c r="E539" s="153" t="s">
        <v>38</v>
      </c>
      <c r="F539" s="153" t="s">
        <v>39</v>
      </c>
      <c r="G539" s="226"/>
      <c r="H539" s="153" t="s">
        <v>40</v>
      </c>
      <c r="I539" s="153" t="s">
        <v>41</v>
      </c>
      <c r="J539" s="153" t="s">
        <v>42</v>
      </c>
      <c r="K539" s="153" t="s">
        <v>43</v>
      </c>
      <c r="L539" s="153" t="s">
        <v>44</v>
      </c>
      <c r="M539" s="153" t="s">
        <v>45</v>
      </c>
      <c r="N539" s="153" t="s">
        <v>46</v>
      </c>
      <c r="O539" s="153" t="s">
        <v>47</v>
      </c>
    </row>
    <row r="540" spans="1:15" x14ac:dyDescent="0.3">
      <c r="A540" s="154">
        <v>1</v>
      </c>
      <c r="B540" s="154">
        <v>2</v>
      </c>
      <c r="C540" s="154">
        <v>3</v>
      </c>
      <c r="D540" s="154">
        <v>4</v>
      </c>
      <c r="E540" s="154">
        <v>5</v>
      </c>
      <c r="F540" s="154">
        <v>6</v>
      </c>
      <c r="G540" s="154">
        <v>7</v>
      </c>
      <c r="H540" s="154">
        <v>8</v>
      </c>
      <c r="I540" s="154">
        <v>9</v>
      </c>
      <c r="J540" s="154">
        <v>10</v>
      </c>
      <c r="K540" s="154">
        <v>11</v>
      </c>
      <c r="L540" s="154">
        <v>12</v>
      </c>
      <c r="M540" s="154">
        <v>13</v>
      </c>
      <c r="N540" s="154">
        <v>14</v>
      </c>
      <c r="O540" s="154">
        <v>15</v>
      </c>
    </row>
    <row r="541" spans="1:15" x14ac:dyDescent="0.3">
      <c r="A541" s="165" t="s">
        <v>27</v>
      </c>
      <c r="B541" s="229" t="s">
        <v>62</v>
      </c>
      <c r="C541" s="229"/>
      <c r="D541" s="229"/>
      <c r="E541" s="229"/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</row>
    <row r="542" spans="1:15" x14ac:dyDescent="0.3">
      <c r="A542" s="165" t="s">
        <v>29</v>
      </c>
      <c r="B542" s="229">
        <v>4</v>
      </c>
      <c r="C542" s="229"/>
      <c r="D542" s="229"/>
      <c r="E542" s="229"/>
      <c r="F542" s="229"/>
      <c r="G542" s="229"/>
      <c r="H542" s="229"/>
      <c r="I542" s="229"/>
      <c r="J542" s="229"/>
      <c r="K542" s="229"/>
      <c r="L542" s="229"/>
      <c r="M542" s="229"/>
      <c r="N542" s="229"/>
      <c r="O542" s="229"/>
    </row>
    <row r="543" spans="1:15" x14ac:dyDescent="0.3">
      <c r="A543" s="230" t="s">
        <v>48</v>
      </c>
      <c r="B543" s="230"/>
      <c r="C543" s="230"/>
      <c r="D543" s="230"/>
      <c r="E543" s="230"/>
      <c r="F543" s="230"/>
      <c r="G543" s="230"/>
      <c r="H543" s="230"/>
      <c r="I543" s="230"/>
      <c r="J543" s="230"/>
      <c r="K543" s="230"/>
      <c r="L543" s="230"/>
      <c r="M543" s="230"/>
      <c r="N543" s="230"/>
      <c r="O543" s="230"/>
    </row>
    <row r="544" spans="1:15" x14ac:dyDescent="0.3">
      <c r="A544" s="155" t="s">
        <v>307</v>
      </c>
      <c r="B544" s="156" t="s">
        <v>573</v>
      </c>
      <c r="C544" s="157">
        <v>90</v>
      </c>
      <c r="D544" s="155">
        <v>17.41</v>
      </c>
      <c r="E544" s="155">
        <v>19.02</v>
      </c>
      <c r="F544" s="155">
        <v>1.1200000000000001</v>
      </c>
      <c r="G544" s="155">
        <v>250.58</v>
      </c>
      <c r="H544" s="155">
        <v>0.78</v>
      </c>
      <c r="I544" s="158">
        <v>1.8</v>
      </c>
      <c r="J544" s="157">
        <v>2</v>
      </c>
      <c r="K544" s="155">
        <v>0.65</v>
      </c>
      <c r="L544" s="157">
        <v>21</v>
      </c>
      <c r="M544" s="155">
        <v>189.05</v>
      </c>
      <c r="N544" s="155">
        <v>19.77</v>
      </c>
      <c r="O544" s="155">
        <v>1.1499999999999999</v>
      </c>
    </row>
    <row r="545" spans="1:15" s="7" customFormat="1" x14ac:dyDescent="0.3">
      <c r="A545" s="155" t="s">
        <v>578</v>
      </c>
      <c r="B545" s="156" t="s">
        <v>472</v>
      </c>
      <c r="C545" s="157">
        <v>150</v>
      </c>
      <c r="D545" s="155">
        <v>2.97</v>
      </c>
      <c r="E545" s="155">
        <v>5.42</v>
      </c>
      <c r="F545" s="155">
        <v>17.559999999999999</v>
      </c>
      <c r="G545" s="155">
        <v>131.94</v>
      </c>
      <c r="H545" s="155">
        <v>0.13</v>
      </c>
      <c r="I545" s="155">
        <v>37.85</v>
      </c>
      <c r="J545" s="155">
        <v>703.39</v>
      </c>
      <c r="K545" s="155">
        <v>2.5099999999999998</v>
      </c>
      <c r="L545" s="155">
        <v>43.13</v>
      </c>
      <c r="M545" s="155">
        <v>83.67</v>
      </c>
      <c r="N545" s="155">
        <v>39.81</v>
      </c>
      <c r="O545" s="155">
        <v>1.32</v>
      </c>
    </row>
    <row r="546" spans="1:15" s="7" customFormat="1" x14ac:dyDescent="0.3">
      <c r="A546" s="157" t="s">
        <v>257</v>
      </c>
      <c r="B546" s="156" t="s">
        <v>11</v>
      </c>
      <c r="C546" s="157">
        <v>200</v>
      </c>
      <c r="D546" s="155">
        <v>0.26</v>
      </c>
      <c r="E546" s="155">
        <v>0.03</v>
      </c>
      <c r="F546" s="155">
        <v>11.26</v>
      </c>
      <c r="G546" s="155">
        <v>47.79</v>
      </c>
      <c r="H546" s="159"/>
      <c r="I546" s="158">
        <v>2.9</v>
      </c>
      <c r="J546" s="158">
        <v>0.5</v>
      </c>
      <c r="K546" s="155">
        <v>0.01</v>
      </c>
      <c r="L546" s="155">
        <v>8.08</v>
      </c>
      <c r="M546" s="155">
        <v>9.7799999999999994</v>
      </c>
      <c r="N546" s="155">
        <v>5.24</v>
      </c>
      <c r="O546" s="158">
        <v>0.9</v>
      </c>
    </row>
    <row r="547" spans="1:15" s="7" customFormat="1" x14ac:dyDescent="0.3">
      <c r="A547" s="155"/>
      <c r="B547" s="156" t="s">
        <v>132</v>
      </c>
      <c r="C547" s="157">
        <v>50</v>
      </c>
      <c r="D547" s="155">
        <v>3.95</v>
      </c>
      <c r="E547" s="158">
        <v>0.5</v>
      </c>
      <c r="F547" s="155">
        <v>24.15</v>
      </c>
      <c r="G547" s="158">
        <v>117.5</v>
      </c>
      <c r="H547" s="155">
        <v>0.08</v>
      </c>
      <c r="I547" s="159"/>
      <c r="J547" s="159"/>
      <c r="K547" s="155">
        <v>0.65</v>
      </c>
      <c r="L547" s="158">
        <v>11.5</v>
      </c>
      <c r="M547" s="158">
        <v>43.5</v>
      </c>
      <c r="N547" s="158">
        <v>16.5</v>
      </c>
      <c r="O547" s="157">
        <v>1</v>
      </c>
    </row>
    <row r="548" spans="1:15" s="7" customFormat="1" x14ac:dyDescent="0.3">
      <c r="A548" s="157" t="s">
        <v>258</v>
      </c>
      <c r="B548" s="156" t="s">
        <v>51</v>
      </c>
      <c r="C548" s="157">
        <v>100</v>
      </c>
      <c r="D548" s="158">
        <v>0.4</v>
      </c>
      <c r="E548" s="158">
        <v>0.4</v>
      </c>
      <c r="F548" s="158">
        <v>9.8000000000000007</v>
      </c>
      <c r="G548" s="157">
        <v>47</v>
      </c>
      <c r="H548" s="155">
        <v>0.03</v>
      </c>
      <c r="I548" s="157">
        <v>10</v>
      </c>
      <c r="J548" s="157">
        <v>5</v>
      </c>
      <c r="K548" s="158">
        <v>0.2</v>
      </c>
      <c r="L548" s="157">
        <v>16</v>
      </c>
      <c r="M548" s="157">
        <v>11</v>
      </c>
      <c r="N548" s="157">
        <v>9</v>
      </c>
      <c r="O548" s="158">
        <v>2.2000000000000002</v>
      </c>
    </row>
    <row r="549" spans="1:15" x14ac:dyDescent="0.3">
      <c r="A549" s="231" t="s">
        <v>52</v>
      </c>
      <c r="B549" s="231"/>
      <c r="C549" s="162">
        <v>590</v>
      </c>
      <c r="D549" s="155">
        <v>24.99</v>
      </c>
      <c r="E549" s="155">
        <v>25.37</v>
      </c>
      <c r="F549" s="155">
        <v>63.89</v>
      </c>
      <c r="G549" s="155">
        <v>594.80999999999995</v>
      </c>
      <c r="H549" s="155">
        <v>1.02</v>
      </c>
      <c r="I549" s="155">
        <v>52.55</v>
      </c>
      <c r="J549" s="155">
        <v>710.89</v>
      </c>
      <c r="K549" s="155">
        <v>4.0199999999999996</v>
      </c>
      <c r="L549" s="155">
        <v>99.71</v>
      </c>
      <c r="M549" s="157">
        <v>337</v>
      </c>
      <c r="N549" s="155">
        <v>90.32</v>
      </c>
      <c r="O549" s="155">
        <v>6.57</v>
      </c>
    </row>
    <row r="550" spans="1:15" x14ac:dyDescent="0.3">
      <c r="A550" s="230" t="s">
        <v>13</v>
      </c>
      <c r="B550" s="230"/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</row>
    <row r="551" spans="1:15" x14ac:dyDescent="0.3">
      <c r="A551" s="157" t="s">
        <v>267</v>
      </c>
      <c r="B551" s="156" t="s">
        <v>191</v>
      </c>
      <c r="C551" s="157">
        <v>60</v>
      </c>
      <c r="D551" s="157">
        <v>1</v>
      </c>
      <c r="E551" s="155">
        <v>5.08</v>
      </c>
      <c r="F551" s="158">
        <v>2.2000000000000002</v>
      </c>
      <c r="G551" s="155">
        <v>59.53</v>
      </c>
      <c r="H551" s="155">
        <v>0.03</v>
      </c>
      <c r="I551" s="158">
        <v>28.1</v>
      </c>
      <c r="J551" s="155">
        <v>97.34</v>
      </c>
      <c r="K551" s="155">
        <v>2.5099999999999998</v>
      </c>
      <c r="L551" s="155">
        <v>30.48</v>
      </c>
      <c r="M551" s="155">
        <v>24.01</v>
      </c>
      <c r="N551" s="155">
        <v>13.79</v>
      </c>
      <c r="O551" s="155">
        <v>0.62</v>
      </c>
    </row>
    <row r="552" spans="1:15" ht="33" x14ac:dyDescent="0.3">
      <c r="A552" s="158" t="s">
        <v>294</v>
      </c>
      <c r="B552" s="156" t="s">
        <v>574</v>
      </c>
      <c r="C552" s="157">
        <v>215</v>
      </c>
      <c r="D552" s="155">
        <v>6.34</v>
      </c>
      <c r="E552" s="158">
        <v>7.26</v>
      </c>
      <c r="F552" s="155">
        <v>17.25</v>
      </c>
      <c r="G552" s="155">
        <v>160.31</v>
      </c>
      <c r="H552" s="155">
        <v>0.16</v>
      </c>
      <c r="I552" s="158">
        <v>9.1999999999999993</v>
      </c>
      <c r="J552" s="158">
        <v>164.28</v>
      </c>
      <c r="K552" s="155">
        <v>2.38</v>
      </c>
      <c r="L552" s="155">
        <v>38.450000000000003</v>
      </c>
      <c r="M552" s="155">
        <v>145.82999999999998</v>
      </c>
      <c r="N552" s="155">
        <v>34.04</v>
      </c>
      <c r="O552" s="155">
        <v>1.6099999999999999</v>
      </c>
    </row>
    <row r="553" spans="1:15" ht="33" x14ac:dyDescent="0.3">
      <c r="A553" s="155" t="s">
        <v>318</v>
      </c>
      <c r="B553" s="156" t="s">
        <v>520</v>
      </c>
      <c r="C553" s="157">
        <v>120</v>
      </c>
      <c r="D553" s="158">
        <v>20.51</v>
      </c>
      <c r="E553" s="158">
        <v>13.850000000000001</v>
      </c>
      <c r="F553" s="159">
        <v>3.51</v>
      </c>
      <c r="G553" s="155">
        <v>216.94</v>
      </c>
      <c r="H553" s="155">
        <v>0.11</v>
      </c>
      <c r="I553" s="159">
        <v>4.5999999999999996</v>
      </c>
      <c r="J553" s="158">
        <v>315.39999999999998</v>
      </c>
      <c r="K553" s="155">
        <v>2.34</v>
      </c>
      <c r="L553" s="155">
        <v>22.14</v>
      </c>
      <c r="M553" s="155">
        <v>201.13</v>
      </c>
      <c r="N553" s="155">
        <v>30.509999999999998</v>
      </c>
      <c r="O553" s="155">
        <v>1.1499999999999999</v>
      </c>
    </row>
    <row r="554" spans="1:15" s="7" customFormat="1" x14ac:dyDescent="0.3">
      <c r="A554" s="157" t="s">
        <v>595</v>
      </c>
      <c r="B554" s="156" t="s">
        <v>219</v>
      </c>
      <c r="C554" s="157">
        <v>150</v>
      </c>
      <c r="D554" s="158">
        <v>5.5</v>
      </c>
      <c r="E554" s="155">
        <v>3.65</v>
      </c>
      <c r="F554" s="155">
        <v>35.25</v>
      </c>
      <c r="G554" s="155">
        <v>195.97</v>
      </c>
      <c r="H554" s="155">
        <v>0.09</v>
      </c>
      <c r="I554" s="159"/>
      <c r="J554" s="159"/>
      <c r="K554" s="155">
        <v>2.0699999999999998</v>
      </c>
      <c r="L554" s="158">
        <v>10.6</v>
      </c>
      <c r="M554" s="155">
        <v>43.79</v>
      </c>
      <c r="N554" s="155">
        <v>8.07</v>
      </c>
      <c r="O554" s="155">
        <v>0.81</v>
      </c>
    </row>
    <row r="555" spans="1:15" s="7" customFormat="1" x14ac:dyDescent="0.3">
      <c r="A555" s="157" t="s">
        <v>277</v>
      </c>
      <c r="B555" s="156" t="s">
        <v>69</v>
      </c>
      <c r="C555" s="157">
        <v>200</v>
      </c>
      <c r="D555" s="155">
        <v>0.16</v>
      </c>
      <c r="E555" s="155">
        <v>0.04</v>
      </c>
      <c r="F555" s="158">
        <v>13.1</v>
      </c>
      <c r="G555" s="155">
        <v>54.29</v>
      </c>
      <c r="H555" s="155">
        <v>0.01</v>
      </c>
      <c r="I555" s="157">
        <v>3</v>
      </c>
      <c r="J555" s="159"/>
      <c r="K555" s="155">
        <v>0.06</v>
      </c>
      <c r="L555" s="155">
        <v>7.73</v>
      </c>
      <c r="M555" s="157">
        <v>6</v>
      </c>
      <c r="N555" s="158">
        <v>5.2</v>
      </c>
      <c r="O555" s="155">
        <v>0.13</v>
      </c>
    </row>
    <row r="556" spans="1:15" s="7" customFormat="1" x14ac:dyDescent="0.3">
      <c r="A556" s="155"/>
      <c r="B556" s="156" t="s">
        <v>132</v>
      </c>
      <c r="C556" s="157">
        <v>20</v>
      </c>
      <c r="D556" s="155">
        <v>1.58</v>
      </c>
      <c r="E556" s="158">
        <v>0.2</v>
      </c>
      <c r="F556" s="155">
        <v>9.66</v>
      </c>
      <c r="G556" s="157">
        <v>47</v>
      </c>
      <c r="H556" s="155">
        <v>0.03</v>
      </c>
      <c r="I556" s="159"/>
      <c r="J556" s="159"/>
      <c r="K556" s="155">
        <v>0.26</v>
      </c>
      <c r="L556" s="158">
        <v>4.5999999999999996</v>
      </c>
      <c r="M556" s="158">
        <v>17.399999999999999</v>
      </c>
      <c r="N556" s="158">
        <v>6.6</v>
      </c>
      <c r="O556" s="158">
        <v>0.4</v>
      </c>
    </row>
    <row r="557" spans="1:15" s="7" customFormat="1" x14ac:dyDescent="0.3">
      <c r="A557" s="155"/>
      <c r="B557" s="156" t="s">
        <v>575</v>
      </c>
      <c r="C557" s="157">
        <v>50</v>
      </c>
      <c r="D557" s="158">
        <v>3.3</v>
      </c>
      <c r="E557" s="158">
        <v>0.6</v>
      </c>
      <c r="F557" s="155">
        <v>19.82</v>
      </c>
      <c r="G557" s="157">
        <v>99</v>
      </c>
      <c r="H557" s="155">
        <v>0.09</v>
      </c>
      <c r="I557" s="159"/>
      <c r="J557" s="159"/>
      <c r="K557" s="158">
        <v>0.7</v>
      </c>
      <c r="L557" s="158">
        <v>14.5</v>
      </c>
      <c r="M557" s="157">
        <v>75</v>
      </c>
      <c r="N557" s="158">
        <v>23.5</v>
      </c>
      <c r="O557" s="155">
        <v>1.95</v>
      </c>
    </row>
    <row r="558" spans="1:15" s="7" customFormat="1" ht="16.5" customHeight="1" x14ac:dyDescent="0.3">
      <c r="A558" s="157" t="s">
        <v>258</v>
      </c>
      <c r="B558" s="156" t="s">
        <v>58</v>
      </c>
      <c r="C558" s="157">
        <v>100</v>
      </c>
      <c r="D558" s="158">
        <v>0.4</v>
      </c>
      <c r="E558" s="158">
        <v>0.3</v>
      </c>
      <c r="F558" s="158">
        <v>10.3</v>
      </c>
      <c r="G558" s="157">
        <v>47</v>
      </c>
      <c r="H558" s="155">
        <v>0.02</v>
      </c>
      <c r="I558" s="157">
        <v>5</v>
      </c>
      <c r="J558" s="157">
        <v>2</v>
      </c>
      <c r="K558" s="158">
        <v>0.4</v>
      </c>
      <c r="L558" s="157">
        <v>19</v>
      </c>
      <c r="M558" s="157">
        <v>16</v>
      </c>
      <c r="N558" s="157">
        <v>12</v>
      </c>
      <c r="O558" s="158">
        <v>2.2999999999999998</v>
      </c>
    </row>
    <row r="559" spans="1:15" x14ac:dyDescent="0.3">
      <c r="A559" s="231" t="s">
        <v>55</v>
      </c>
      <c r="B559" s="231"/>
      <c r="C559" s="162">
        <v>915</v>
      </c>
      <c r="D559" s="155">
        <v>38.79</v>
      </c>
      <c r="E559" s="155">
        <v>30.98</v>
      </c>
      <c r="F559" s="155">
        <v>111.09</v>
      </c>
      <c r="G559" s="155">
        <v>880.04</v>
      </c>
      <c r="H559" s="155">
        <v>0.54</v>
      </c>
      <c r="I559" s="158">
        <v>49.9</v>
      </c>
      <c r="J559" s="155">
        <v>579.02</v>
      </c>
      <c r="K559" s="155">
        <v>10.72</v>
      </c>
      <c r="L559" s="158">
        <v>147.5</v>
      </c>
      <c r="M559" s="155">
        <v>529.16</v>
      </c>
      <c r="N559" s="155">
        <v>133.71</v>
      </c>
      <c r="O559" s="155">
        <v>8.9700000000000006</v>
      </c>
    </row>
    <row r="560" spans="1:15" x14ac:dyDescent="0.3">
      <c r="A560" s="230" t="s">
        <v>14</v>
      </c>
      <c r="B560" s="230"/>
      <c r="C560" s="230"/>
      <c r="D560" s="230"/>
      <c r="E560" s="230"/>
      <c r="F560" s="230"/>
      <c r="G560" s="230"/>
      <c r="H560" s="230"/>
      <c r="I560" s="230"/>
      <c r="J560" s="230"/>
      <c r="K560" s="230"/>
      <c r="L560" s="230"/>
      <c r="M560" s="230"/>
      <c r="N560" s="230"/>
      <c r="O560" s="230"/>
    </row>
    <row r="561" spans="1:15" x14ac:dyDescent="0.3">
      <c r="A561" s="157" t="s">
        <v>598</v>
      </c>
      <c r="B561" s="156" t="s">
        <v>551</v>
      </c>
      <c r="C561" s="157">
        <v>50</v>
      </c>
      <c r="D561" s="155">
        <v>4.5199999999999996</v>
      </c>
      <c r="E561" s="155">
        <v>4.93</v>
      </c>
      <c r="F561" s="155">
        <v>27.89</v>
      </c>
      <c r="G561" s="158">
        <v>173.9</v>
      </c>
      <c r="H561" s="155">
        <v>0.11</v>
      </c>
      <c r="I561" s="155">
        <v>7.0000000000000007E-2</v>
      </c>
      <c r="J561" s="158">
        <v>5.2</v>
      </c>
      <c r="K561" s="155">
        <v>1.01</v>
      </c>
      <c r="L561" s="155">
        <v>124.26</v>
      </c>
      <c r="M561" s="155">
        <v>94.52</v>
      </c>
      <c r="N561" s="155">
        <v>36.08</v>
      </c>
      <c r="O561" s="155">
        <v>1.1399999999999999</v>
      </c>
    </row>
    <row r="562" spans="1:15" x14ac:dyDescent="0.3">
      <c r="A562" s="155" t="s">
        <v>580</v>
      </c>
      <c r="B562" s="156" t="s">
        <v>65</v>
      </c>
      <c r="C562" s="157">
        <v>200</v>
      </c>
      <c r="D562" s="155">
        <v>0.25</v>
      </c>
      <c r="E562" s="155">
        <v>0.06</v>
      </c>
      <c r="F562" s="155">
        <v>11.62</v>
      </c>
      <c r="G562" s="155">
        <v>48.63</v>
      </c>
      <c r="H562" s="159"/>
      <c r="I562" s="155">
        <v>1.1499999999999999</v>
      </c>
      <c r="J562" s="155">
        <v>1.06</v>
      </c>
      <c r="K562" s="155">
        <v>7.0000000000000007E-2</v>
      </c>
      <c r="L562" s="155">
        <v>7.03</v>
      </c>
      <c r="M562" s="155">
        <v>9.36</v>
      </c>
      <c r="N562" s="155">
        <v>4.8899999999999997</v>
      </c>
      <c r="O562" s="155">
        <v>0.88</v>
      </c>
    </row>
    <row r="563" spans="1:15" x14ac:dyDescent="0.3">
      <c r="A563" s="155" t="s">
        <v>258</v>
      </c>
      <c r="B563" s="156" t="s">
        <v>140</v>
      </c>
      <c r="C563" s="157">
        <v>100</v>
      </c>
      <c r="D563" s="158">
        <v>0.8</v>
      </c>
      <c r="E563" s="158">
        <v>0.4</v>
      </c>
      <c r="F563" s="158">
        <v>8.1</v>
      </c>
      <c r="G563" s="157">
        <v>47</v>
      </c>
      <c r="H563" s="155">
        <v>0.02</v>
      </c>
      <c r="I563" s="157">
        <v>180</v>
      </c>
      <c r="J563" s="157">
        <v>15</v>
      </c>
      <c r="K563" s="158">
        <v>0.3</v>
      </c>
      <c r="L563" s="157">
        <v>40</v>
      </c>
      <c r="M563" s="157">
        <v>34</v>
      </c>
      <c r="N563" s="157">
        <v>25</v>
      </c>
      <c r="O563" s="158">
        <v>0.8</v>
      </c>
    </row>
    <row r="564" spans="1:15" x14ac:dyDescent="0.3">
      <c r="A564" s="231" t="s">
        <v>84</v>
      </c>
      <c r="B564" s="231"/>
      <c r="C564" s="162">
        <v>350</v>
      </c>
      <c r="D564" s="155">
        <v>5.57</v>
      </c>
      <c r="E564" s="155">
        <v>5.39</v>
      </c>
      <c r="F564" s="155">
        <v>47.61</v>
      </c>
      <c r="G564" s="155">
        <v>269.52999999999997</v>
      </c>
      <c r="H564" s="155">
        <v>0.13</v>
      </c>
      <c r="I564" s="155">
        <v>181.22</v>
      </c>
      <c r="J564" s="155">
        <v>21.26</v>
      </c>
      <c r="K564" s="155">
        <v>1.38</v>
      </c>
      <c r="L564" s="155">
        <v>171.29</v>
      </c>
      <c r="M564" s="155">
        <v>137.88</v>
      </c>
      <c r="N564" s="155">
        <v>65.97</v>
      </c>
      <c r="O564" s="155">
        <v>2.82</v>
      </c>
    </row>
    <row r="565" spans="1:15" x14ac:dyDescent="0.3">
      <c r="A565" s="231" t="s">
        <v>56</v>
      </c>
      <c r="B565" s="231"/>
      <c r="C565" s="163">
        <v>1855</v>
      </c>
      <c r="D565" s="155">
        <v>69.349999999999994</v>
      </c>
      <c r="E565" s="155">
        <v>61.74</v>
      </c>
      <c r="F565" s="155">
        <v>222.59</v>
      </c>
      <c r="G565" s="155">
        <v>1744.38</v>
      </c>
      <c r="H565" s="155">
        <v>1.69</v>
      </c>
      <c r="I565" s="155">
        <v>283.67</v>
      </c>
      <c r="J565" s="155">
        <v>1311.17</v>
      </c>
      <c r="K565" s="155">
        <v>16.12</v>
      </c>
      <c r="L565" s="158">
        <v>418.5</v>
      </c>
      <c r="M565" s="155">
        <v>1004.04</v>
      </c>
      <c r="N565" s="157">
        <v>290</v>
      </c>
      <c r="O565" s="155">
        <v>18.36</v>
      </c>
    </row>
    <row r="566" spans="1:15" x14ac:dyDescent="0.3">
      <c r="A566" s="164"/>
      <c r="B566" s="2"/>
      <c r="C566" s="2"/>
      <c r="J566" s="232"/>
      <c r="K566" s="232"/>
      <c r="L566" s="232"/>
      <c r="M566" s="232"/>
      <c r="N566" s="232"/>
      <c r="O566" s="232"/>
    </row>
    <row r="567" spans="1:15" x14ac:dyDescent="0.3">
      <c r="A567" s="2"/>
      <c r="B567" s="2"/>
      <c r="C567" s="223"/>
      <c r="D567" s="223"/>
      <c r="E567" s="160"/>
      <c r="H567" s="223"/>
      <c r="I567" s="223"/>
      <c r="J567" s="224"/>
      <c r="K567" s="224"/>
      <c r="L567" s="224"/>
      <c r="M567" s="224"/>
      <c r="N567" s="224"/>
      <c r="O567" s="224"/>
    </row>
    <row r="568" spans="1:15" x14ac:dyDescent="0.3">
      <c r="A568" s="225" t="s">
        <v>30</v>
      </c>
      <c r="B568" s="225" t="s">
        <v>31</v>
      </c>
      <c r="C568" s="225" t="s">
        <v>32</v>
      </c>
      <c r="D568" s="228" t="s">
        <v>33</v>
      </c>
      <c r="E568" s="228"/>
      <c r="F568" s="228"/>
      <c r="G568" s="225" t="s">
        <v>34</v>
      </c>
      <c r="H568" s="228" t="s">
        <v>35</v>
      </c>
      <c r="I568" s="228"/>
      <c r="J568" s="228"/>
      <c r="K568" s="228"/>
      <c r="L568" s="228" t="s">
        <v>36</v>
      </c>
      <c r="M568" s="228"/>
      <c r="N568" s="228"/>
      <c r="O568" s="228"/>
    </row>
    <row r="569" spans="1:15" x14ac:dyDescent="0.3">
      <c r="A569" s="226"/>
      <c r="B569" s="227"/>
      <c r="C569" s="226"/>
      <c r="D569" s="153" t="s">
        <v>37</v>
      </c>
      <c r="E569" s="153" t="s">
        <v>38</v>
      </c>
      <c r="F569" s="153" t="s">
        <v>39</v>
      </c>
      <c r="G569" s="226"/>
      <c r="H569" s="153" t="s">
        <v>40</v>
      </c>
      <c r="I569" s="153" t="s">
        <v>41</v>
      </c>
      <c r="J569" s="153" t="s">
        <v>42</v>
      </c>
      <c r="K569" s="153" t="s">
        <v>43</v>
      </c>
      <c r="L569" s="153" t="s">
        <v>44</v>
      </c>
      <c r="M569" s="153" t="s">
        <v>45</v>
      </c>
      <c r="N569" s="153" t="s">
        <v>46</v>
      </c>
      <c r="O569" s="153" t="s">
        <v>47</v>
      </c>
    </row>
    <row r="570" spans="1:15" x14ac:dyDescent="0.3">
      <c r="A570" s="154">
        <v>1</v>
      </c>
      <c r="B570" s="154">
        <v>2</v>
      </c>
      <c r="C570" s="154">
        <v>3</v>
      </c>
      <c r="D570" s="154">
        <v>4</v>
      </c>
      <c r="E570" s="154">
        <v>5</v>
      </c>
      <c r="F570" s="154">
        <v>6</v>
      </c>
      <c r="G570" s="154">
        <v>7</v>
      </c>
      <c r="H570" s="154">
        <v>8</v>
      </c>
      <c r="I570" s="154">
        <v>9</v>
      </c>
      <c r="J570" s="154">
        <v>10</v>
      </c>
      <c r="K570" s="154">
        <v>11</v>
      </c>
      <c r="L570" s="154">
        <v>12</v>
      </c>
      <c r="M570" s="154">
        <v>13</v>
      </c>
      <c r="N570" s="154">
        <v>14</v>
      </c>
      <c r="O570" s="154">
        <v>15</v>
      </c>
    </row>
    <row r="571" spans="1:15" x14ac:dyDescent="0.3">
      <c r="A571" s="165" t="s">
        <v>27</v>
      </c>
      <c r="B571" s="229" t="s">
        <v>64</v>
      </c>
      <c r="C571" s="229"/>
      <c r="D571" s="229"/>
      <c r="E571" s="229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</row>
    <row r="572" spans="1:15" x14ac:dyDescent="0.3">
      <c r="A572" s="165" t="s">
        <v>29</v>
      </c>
      <c r="B572" s="229">
        <v>4</v>
      </c>
      <c r="C572" s="229"/>
      <c r="D572" s="229"/>
      <c r="E572" s="229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</row>
    <row r="573" spans="1:15" x14ac:dyDescent="0.3">
      <c r="A573" s="230" t="s">
        <v>48</v>
      </c>
      <c r="B573" s="230"/>
      <c r="C573" s="230"/>
      <c r="D573" s="230"/>
      <c r="E573" s="230"/>
      <c r="F573" s="230"/>
      <c r="G573" s="230"/>
      <c r="H573" s="230"/>
      <c r="I573" s="230"/>
      <c r="J573" s="230"/>
      <c r="K573" s="230"/>
      <c r="L573" s="230"/>
      <c r="M573" s="230"/>
      <c r="N573" s="230"/>
      <c r="O573" s="230"/>
    </row>
    <row r="574" spans="1:15" x14ac:dyDescent="0.3">
      <c r="A574" s="155" t="s">
        <v>584</v>
      </c>
      <c r="B574" s="156" t="s">
        <v>493</v>
      </c>
      <c r="C574" s="157">
        <v>90</v>
      </c>
      <c r="D574" s="158">
        <v>15.4</v>
      </c>
      <c r="E574" s="155">
        <v>17.920000000000002</v>
      </c>
      <c r="F574" s="155">
        <v>2.52</v>
      </c>
      <c r="G574" s="155">
        <v>233.36</v>
      </c>
      <c r="H574" s="155">
        <v>0.73</v>
      </c>
      <c r="I574" s="158">
        <v>3.4</v>
      </c>
      <c r="J574" s="157">
        <v>32</v>
      </c>
      <c r="K574" s="155">
        <v>2.5099999999999998</v>
      </c>
      <c r="L574" s="155">
        <v>15.85</v>
      </c>
      <c r="M574" s="155">
        <v>136.63</v>
      </c>
      <c r="N574" s="155">
        <v>17.850000000000001</v>
      </c>
      <c r="O574" s="155">
        <v>1.19</v>
      </c>
    </row>
    <row r="575" spans="1:15" x14ac:dyDescent="0.3">
      <c r="A575" s="157" t="s">
        <v>595</v>
      </c>
      <c r="B575" s="156" t="s">
        <v>219</v>
      </c>
      <c r="C575" s="157">
        <v>150</v>
      </c>
      <c r="D575" s="158">
        <v>5.5</v>
      </c>
      <c r="E575" s="155">
        <v>3.65</v>
      </c>
      <c r="F575" s="155">
        <v>35.25</v>
      </c>
      <c r="G575" s="155">
        <v>195.97</v>
      </c>
      <c r="H575" s="155">
        <v>0.09</v>
      </c>
      <c r="I575" s="159"/>
      <c r="J575" s="159"/>
      <c r="K575" s="155">
        <v>2.0699999999999998</v>
      </c>
      <c r="L575" s="158">
        <v>10.6</v>
      </c>
      <c r="M575" s="155">
        <v>43.79</v>
      </c>
      <c r="N575" s="155">
        <v>8.07</v>
      </c>
      <c r="O575" s="155">
        <v>0.81</v>
      </c>
    </row>
    <row r="576" spans="1:15" x14ac:dyDescent="0.3">
      <c r="A576" s="157" t="s">
        <v>273</v>
      </c>
      <c r="B576" s="156" t="s">
        <v>487</v>
      </c>
      <c r="C576" s="157">
        <v>200</v>
      </c>
      <c r="D576" s="158">
        <v>0.2</v>
      </c>
      <c r="E576" s="155">
        <v>0.02</v>
      </c>
      <c r="F576" s="155">
        <v>11.05</v>
      </c>
      <c r="G576" s="155">
        <v>45.41</v>
      </c>
      <c r="H576" s="159"/>
      <c r="I576" s="158">
        <v>0.1</v>
      </c>
      <c r="J576" s="158">
        <v>0.5</v>
      </c>
      <c r="K576" s="159"/>
      <c r="L576" s="155">
        <v>5.28</v>
      </c>
      <c r="M576" s="155">
        <v>8.24</v>
      </c>
      <c r="N576" s="158">
        <v>4.4000000000000004</v>
      </c>
      <c r="O576" s="155">
        <v>0.85</v>
      </c>
    </row>
    <row r="577" spans="1:15" s="7" customFormat="1" x14ac:dyDescent="0.3">
      <c r="A577" s="155"/>
      <c r="B577" s="156" t="s">
        <v>132</v>
      </c>
      <c r="C577" s="157">
        <v>40</v>
      </c>
      <c r="D577" s="155">
        <v>3.16</v>
      </c>
      <c r="E577" s="158">
        <v>0.4</v>
      </c>
      <c r="F577" s="155">
        <v>19.32</v>
      </c>
      <c r="G577" s="157">
        <v>94</v>
      </c>
      <c r="H577" s="155">
        <v>0.06</v>
      </c>
      <c r="I577" s="159"/>
      <c r="J577" s="159"/>
      <c r="K577" s="155">
        <v>0.52</v>
      </c>
      <c r="L577" s="158">
        <v>9.1999999999999993</v>
      </c>
      <c r="M577" s="158">
        <v>34.799999999999997</v>
      </c>
      <c r="N577" s="158">
        <v>13.2</v>
      </c>
      <c r="O577" s="158">
        <v>0.8</v>
      </c>
    </row>
    <row r="578" spans="1:15" s="7" customFormat="1" x14ac:dyDescent="0.3">
      <c r="A578" s="157" t="s">
        <v>258</v>
      </c>
      <c r="B578" s="156" t="s">
        <v>58</v>
      </c>
      <c r="C578" s="157">
        <v>100</v>
      </c>
      <c r="D578" s="158">
        <v>0.4</v>
      </c>
      <c r="E578" s="158">
        <v>0.3</v>
      </c>
      <c r="F578" s="158">
        <v>10.3</v>
      </c>
      <c r="G578" s="157">
        <v>47</v>
      </c>
      <c r="H578" s="155">
        <v>0.02</v>
      </c>
      <c r="I578" s="157">
        <v>5</v>
      </c>
      <c r="J578" s="157">
        <v>2</v>
      </c>
      <c r="K578" s="158">
        <v>0.4</v>
      </c>
      <c r="L578" s="157">
        <v>19</v>
      </c>
      <c r="M578" s="157">
        <v>16</v>
      </c>
      <c r="N578" s="157">
        <v>12</v>
      </c>
      <c r="O578" s="158">
        <v>2.2999999999999998</v>
      </c>
    </row>
    <row r="579" spans="1:15" s="7" customFormat="1" x14ac:dyDescent="0.3">
      <c r="A579" s="231" t="s">
        <v>52</v>
      </c>
      <c r="B579" s="231"/>
      <c r="C579" s="162">
        <v>580</v>
      </c>
      <c r="D579" s="155">
        <v>24.66</v>
      </c>
      <c r="E579" s="155">
        <v>22.29</v>
      </c>
      <c r="F579" s="155">
        <v>78.44</v>
      </c>
      <c r="G579" s="155">
        <v>615.74</v>
      </c>
      <c r="H579" s="158">
        <v>0.9</v>
      </c>
      <c r="I579" s="158">
        <v>8.5</v>
      </c>
      <c r="J579" s="158">
        <v>34.5</v>
      </c>
      <c r="K579" s="158">
        <v>5.5</v>
      </c>
      <c r="L579" s="155">
        <v>59.93</v>
      </c>
      <c r="M579" s="155">
        <v>239.46</v>
      </c>
      <c r="N579" s="155">
        <v>55.52</v>
      </c>
      <c r="O579" s="155">
        <v>5.95</v>
      </c>
    </row>
    <row r="580" spans="1:15" s="7" customFormat="1" x14ac:dyDescent="0.3">
      <c r="A580" s="230" t="s">
        <v>13</v>
      </c>
      <c r="B580" s="230"/>
      <c r="C580" s="230"/>
      <c r="D580" s="230"/>
      <c r="E580" s="230"/>
      <c r="F580" s="230"/>
      <c r="G580" s="230"/>
      <c r="H580" s="230"/>
      <c r="I580" s="230"/>
      <c r="J580" s="230"/>
      <c r="K580" s="230"/>
      <c r="L580" s="230"/>
      <c r="M580" s="230"/>
      <c r="N580" s="230"/>
      <c r="O580" s="230"/>
    </row>
    <row r="581" spans="1:15" x14ac:dyDescent="0.3">
      <c r="A581" s="157" t="s">
        <v>311</v>
      </c>
      <c r="B581" s="156" t="s">
        <v>231</v>
      </c>
      <c r="C581" s="157">
        <v>60</v>
      </c>
      <c r="D581" s="155">
        <v>1.28</v>
      </c>
      <c r="E581" s="155">
        <v>4.1100000000000003</v>
      </c>
      <c r="F581" s="158">
        <v>3.9</v>
      </c>
      <c r="G581" s="158">
        <v>57.9</v>
      </c>
      <c r="H581" s="155">
        <v>0.04</v>
      </c>
      <c r="I581" s="158">
        <v>16.2</v>
      </c>
      <c r="J581" s="158">
        <v>209.9</v>
      </c>
      <c r="K581" s="155">
        <v>1.87</v>
      </c>
      <c r="L581" s="155">
        <v>23.05</v>
      </c>
      <c r="M581" s="155">
        <v>28.59</v>
      </c>
      <c r="N581" s="155">
        <v>13.01</v>
      </c>
      <c r="O581" s="155">
        <v>0.42</v>
      </c>
    </row>
    <row r="582" spans="1:15" ht="33" x14ac:dyDescent="0.3">
      <c r="A582" s="155" t="s">
        <v>299</v>
      </c>
      <c r="B582" s="156" t="s">
        <v>121</v>
      </c>
      <c r="C582" s="157">
        <v>220</v>
      </c>
      <c r="D582" s="155">
        <v>6.14</v>
      </c>
      <c r="E582" s="155">
        <v>4.76</v>
      </c>
      <c r="F582" s="155">
        <v>14.74</v>
      </c>
      <c r="G582" s="155">
        <v>126.71</v>
      </c>
      <c r="H582" s="155">
        <v>0.15</v>
      </c>
      <c r="I582" s="155">
        <v>18.14</v>
      </c>
      <c r="J582" s="157">
        <v>171</v>
      </c>
      <c r="K582" s="155">
        <v>1.77</v>
      </c>
      <c r="L582" s="155">
        <v>19.690000000000001</v>
      </c>
      <c r="M582" s="155">
        <v>100.51</v>
      </c>
      <c r="N582" s="155">
        <v>29.71</v>
      </c>
      <c r="O582" s="155">
        <v>1.04</v>
      </c>
    </row>
    <row r="583" spans="1:15" x14ac:dyDescent="0.3">
      <c r="A583" s="158" t="s">
        <v>295</v>
      </c>
      <c r="B583" s="156" t="s">
        <v>576</v>
      </c>
      <c r="C583" s="157">
        <v>90</v>
      </c>
      <c r="D583" s="155">
        <v>11.95</v>
      </c>
      <c r="E583" s="155">
        <v>16.239999999999998</v>
      </c>
      <c r="F583" s="155">
        <v>11.76</v>
      </c>
      <c r="G583" s="158">
        <v>241.4</v>
      </c>
      <c r="H583" s="155">
        <v>0.41</v>
      </c>
      <c r="I583" s="158">
        <v>0.8</v>
      </c>
      <c r="J583" s="159"/>
      <c r="K583" s="155">
        <v>1.48</v>
      </c>
      <c r="L583" s="155">
        <v>12.61</v>
      </c>
      <c r="M583" s="158">
        <v>139.6</v>
      </c>
      <c r="N583" s="155">
        <v>25.55</v>
      </c>
      <c r="O583" s="155">
        <v>1.88</v>
      </c>
    </row>
    <row r="584" spans="1:15" x14ac:dyDescent="0.3">
      <c r="A584" s="155" t="s">
        <v>583</v>
      </c>
      <c r="B584" s="156" t="s">
        <v>491</v>
      </c>
      <c r="C584" s="157">
        <v>150</v>
      </c>
      <c r="D584" s="155">
        <v>3.12</v>
      </c>
      <c r="E584" s="155">
        <v>3.53</v>
      </c>
      <c r="F584" s="155">
        <v>23.06</v>
      </c>
      <c r="G584" s="155">
        <v>137.29</v>
      </c>
      <c r="H584" s="155">
        <v>0.16</v>
      </c>
      <c r="I584" s="155">
        <v>27.65</v>
      </c>
      <c r="J584" s="155">
        <v>3.36</v>
      </c>
      <c r="K584" s="155">
        <v>1.57</v>
      </c>
      <c r="L584" s="155">
        <v>22.96</v>
      </c>
      <c r="M584" s="155">
        <v>87.77</v>
      </c>
      <c r="N584" s="155">
        <v>32.85</v>
      </c>
      <c r="O584" s="158">
        <v>1.4</v>
      </c>
    </row>
    <row r="585" spans="1:15" x14ac:dyDescent="0.3">
      <c r="A585" s="157" t="s">
        <v>277</v>
      </c>
      <c r="B585" s="156" t="s">
        <v>123</v>
      </c>
      <c r="C585" s="157">
        <v>200</v>
      </c>
      <c r="D585" s="155">
        <v>0.14000000000000001</v>
      </c>
      <c r="E585" s="158">
        <v>0.1</v>
      </c>
      <c r="F585" s="155">
        <v>12.62</v>
      </c>
      <c r="G585" s="155">
        <v>53.09</v>
      </c>
      <c r="H585" s="159"/>
      <c r="I585" s="157">
        <v>3</v>
      </c>
      <c r="J585" s="158">
        <v>1.6</v>
      </c>
      <c r="K585" s="158">
        <v>0.2</v>
      </c>
      <c r="L585" s="155">
        <v>5.33</v>
      </c>
      <c r="M585" s="158">
        <v>3.2</v>
      </c>
      <c r="N585" s="158">
        <v>1.4</v>
      </c>
      <c r="O585" s="155">
        <v>0.11</v>
      </c>
    </row>
    <row r="586" spans="1:15" s="7" customFormat="1" x14ac:dyDescent="0.3">
      <c r="A586" s="155"/>
      <c r="B586" s="156" t="s">
        <v>132</v>
      </c>
      <c r="C586" s="157">
        <v>20</v>
      </c>
      <c r="D586" s="155">
        <v>1.58</v>
      </c>
      <c r="E586" s="158">
        <v>0.2</v>
      </c>
      <c r="F586" s="155">
        <v>9.66</v>
      </c>
      <c r="G586" s="157">
        <v>47</v>
      </c>
      <c r="H586" s="155">
        <v>0.03</v>
      </c>
      <c r="I586" s="159"/>
      <c r="J586" s="159"/>
      <c r="K586" s="155">
        <v>0.26</v>
      </c>
      <c r="L586" s="158">
        <v>4.5999999999999996</v>
      </c>
      <c r="M586" s="158">
        <v>17.399999999999999</v>
      </c>
      <c r="N586" s="158">
        <v>6.6</v>
      </c>
      <c r="O586" s="158">
        <v>0.4</v>
      </c>
    </row>
    <row r="587" spans="1:15" s="7" customFormat="1" x14ac:dyDescent="0.3">
      <c r="A587" s="155"/>
      <c r="B587" s="156" t="s">
        <v>186</v>
      </c>
      <c r="C587" s="157">
        <v>50</v>
      </c>
      <c r="D587" s="158">
        <v>3.3</v>
      </c>
      <c r="E587" s="158">
        <v>0.6</v>
      </c>
      <c r="F587" s="155">
        <v>19.82</v>
      </c>
      <c r="G587" s="157">
        <v>99</v>
      </c>
      <c r="H587" s="155">
        <v>0.09</v>
      </c>
      <c r="I587" s="159"/>
      <c r="J587" s="159"/>
      <c r="K587" s="158">
        <v>0.7</v>
      </c>
      <c r="L587" s="158">
        <v>14.5</v>
      </c>
      <c r="M587" s="157">
        <v>75</v>
      </c>
      <c r="N587" s="158">
        <v>23.5</v>
      </c>
      <c r="O587" s="155">
        <v>1.95</v>
      </c>
    </row>
    <row r="588" spans="1:15" s="7" customFormat="1" x14ac:dyDescent="0.3">
      <c r="A588" s="157" t="s">
        <v>258</v>
      </c>
      <c r="B588" s="156" t="s">
        <v>51</v>
      </c>
      <c r="C588" s="157">
        <v>100</v>
      </c>
      <c r="D588" s="158">
        <v>0.4</v>
      </c>
      <c r="E588" s="158">
        <v>0.4</v>
      </c>
      <c r="F588" s="158">
        <v>9.8000000000000007</v>
      </c>
      <c r="G588" s="157">
        <v>47</v>
      </c>
      <c r="H588" s="155">
        <v>0.03</v>
      </c>
      <c r="I588" s="157">
        <v>10</v>
      </c>
      <c r="J588" s="157">
        <v>5</v>
      </c>
      <c r="K588" s="158">
        <v>0.2</v>
      </c>
      <c r="L588" s="157">
        <v>16</v>
      </c>
      <c r="M588" s="157">
        <v>11</v>
      </c>
      <c r="N588" s="157">
        <v>9</v>
      </c>
      <c r="O588" s="158">
        <v>2.2000000000000002</v>
      </c>
    </row>
    <row r="589" spans="1:15" s="7" customFormat="1" x14ac:dyDescent="0.3">
      <c r="A589" s="231" t="s">
        <v>55</v>
      </c>
      <c r="B589" s="231"/>
      <c r="C589" s="162">
        <v>890</v>
      </c>
      <c r="D589" s="155">
        <v>27.91</v>
      </c>
      <c r="E589" s="155">
        <v>29.94</v>
      </c>
      <c r="F589" s="155">
        <v>105.36</v>
      </c>
      <c r="G589" s="155">
        <v>809.39</v>
      </c>
      <c r="H589" s="155">
        <v>0.91</v>
      </c>
      <c r="I589" s="155">
        <v>75.790000000000006</v>
      </c>
      <c r="J589" s="155">
        <v>390.86</v>
      </c>
      <c r="K589" s="155">
        <v>8.0500000000000007</v>
      </c>
      <c r="L589" s="155">
        <v>118.74</v>
      </c>
      <c r="M589" s="155">
        <v>463.07</v>
      </c>
      <c r="N589" s="155">
        <v>141.62</v>
      </c>
      <c r="O589" s="158">
        <v>9.4</v>
      </c>
    </row>
    <row r="590" spans="1:15" s="7" customFormat="1" ht="16.5" customHeight="1" x14ac:dyDescent="0.3">
      <c r="A590" s="230" t="s">
        <v>14</v>
      </c>
      <c r="B590" s="230"/>
      <c r="C590" s="230"/>
      <c r="D590" s="230"/>
      <c r="E590" s="230"/>
      <c r="F590" s="230"/>
      <c r="G590" s="230"/>
      <c r="H590" s="230"/>
      <c r="I590" s="230"/>
      <c r="J590" s="230"/>
      <c r="K590" s="230"/>
      <c r="L590" s="230"/>
      <c r="M590" s="230"/>
      <c r="N590" s="230"/>
      <c r="O590" s="230"/>
    </row>
    <row r="591" spans="1:15" x14ac:dyDescent="0.3">
      <c r="A591" s="157" t="s">
        <v>598</v>
      </c>
      <c r="B591" s="156" t="s">
        <v>482</v>
      </c>
      <c r="C591" s="157">
        <v>50</v>
      </c>
      <c r="D591" s="155">
        <v>4.17</v>
      </c>
      <c r="E591" s="158">
        <v>4.9000000000000004</v>
      </c>
      <c r="F591" s="155">
        <v>27.72</v>
      </c>
      <c r="G591" s="158">
        <v>171.5</v>
      </c>
      <c r="H591" s="158">
        <v>0.1</v>
      </c>
      <c r="I591" s="159"/>
      <c r="J591" s="155">
        <v>0.09</v>
      </c>
      <c r="K591" s="155">
        <v>1.88</v>
      </c>
      <c r="L591" s="158">
        <v>51.5</v>
      </c>
      <c r="M591" s="155">
        <v>53.41</v>
      </c>
      <c r="N591" s="158">
        <v>21.9</v>
      </c>
      <c r="O591" s="155">
        <v>0.92</v>
      </c>
    </row>
    <row r="592" spans="1:15" x14ac:dyDescent="0.3">
      <c r="A592" s="155" t="s">
        <v>581</v>
      </c>
      <c r="B592" s="156" t="s">
        <v>60</v>
      </c>
      <c r="C592" s="157">
        <v>200</v>
      </c>
      <c r="D592" s="158">
        <v>0.3</v>
      </c>
      <c r="E592" s="155">
        <v>0.06</v>
      </c>
      <c r="F592" s="158">
        <v>12.5</v>
      </c>
      <c r="G592" s="155">
        <v>53.93</v>
      </c>
      <c r="H592" s="159"/>
      <c r="I592" s="158">
        <v>30.1</v>
      </c>
      <c r="J592" s="155">
        <v>25.01</v>
      </c>
      <c r="K592" s="155">
        <v>0.11</v>
      </c>
      <c r="L592" s="155">
        <v>7.08</v>
      </c>
      <c r="M592" s="155">
        <v>8.75</v>
      </c>
      <c r="N592" s="155">
        <v>4.91</v>
      </c>
      <c r="O592" s="155">
        <v>0.94</v>
      </c>
    </row>
    <row r="593" spans="1:15" x14ac:dyDescent="0.3">
      <c r="A593" s="157" t="s">
        <v>258</v>
      </c>
      <c r="B593" s="156" t="s">
        <v>58</v>
      </c>
      <c r="C593" s="157">
        <v>100</v>
      </c>
      <c r="D593" s="158">
        <v>0.4</v>
      </c>
      <c r="E593" s="158">
        <v>0.3</v>
      </c>
      <c r="F593" s="158">
        <v>10.3</v>
      </c>
      <c r="G593" s="157">
        <v>47</v>
      </c>
      <c r="H593" s="155">
        <v>0.02</v>
      </c>
      <c r="I593" s="157">
        <v>5</v>
      </c>
      <c r="J593" s="157">
        <v>2</v>
      </c>
      <c r="K593" s="158">
        <v>0.4</v>
      </c>
      <c r="L593" s="157">
        <v>19</v>
      </c>
      <c r="M593" s="157">
        <v>16</v>
      </c>
      <c r="N593" s="157">
        <v>12</v>
      </c>
      <c r="O593" s="158">
        <v>2.2999999999999998</v>
      </c>
    </row>
    <row r="594" spans="1:15" x14ac:dyDescent="0.3">
      <c r="A594" s="231" t="s">
        <v>84</v>
      </c>
      <c r="B594" s="231"/>
      <c r="C594" s="162">
        <v>350</v>
      </c>
      <c r="D594" s="155">
        <v>4.87</v>
      </c>
      <c r="E594" s="155">
        <v>5.26</v>
      </c>
      <c r="F594" s="155">
        <v>50.52</v>
      </c>
      <c r="G594" s="155">
        <v>272.43</v>
      </c>
      <c r="H594" s="155">
        <v>0.12</v>
      </c>
      <c r="I594" s="158">
        <v>35.1</v>
      </c>
      <c r="J594" s="158">
        <v>27.1</v>
      </c>
      <c r="K594" s="155">
        <v>2.39</v>
      </c>
      <c r="L594" s="155">
        <v>77.58</v>
      </c>
      <c r="M594" s="155">
        <v>78.16</v>
      </c>
      <c r="N594" s="155">
        <v>38.81</v>
      </c>
      <c r="O594" s="155">
        <v>4.16</v>
      </c>
    </row>
    <row r="595" spans="1:15" x14ac:dyDescent="0.3">
      <c r="A595" s="231" t="s">
        <v>56</v>
      </c>
      <c r="B595" s="231"/>
      <c r="C595" s="163">
        <v>1820</v>
      </c>
      <c r="D595" s="155">
        <v>57.44</v>
      </c>
      <c r="E595" s="155">
        <v>57.49</v>
      </c>
      <c r="F595" s="155">
        <v>234.32</v>
      </c>
      <c r="G595" s="155">
        <v>1697.56</v>
      </c>
      <c r="H595" s="155">
        <v>1.93</v>
      </c>
      <c r="I595" s="155">
        <v>119.39</v>
      </c>
      <c r="J595" s="155">
        <v>452.46</v>
      </c>
      <c r="K595" s="155">
        <v>15.94</v>
      </c>
      <c r="L595" s="155">
        <v>256.25</v>
      </c>
      <c r="M595" s="155">
        <v>780.69</v>
      </c>
      <c r="N595" s="155">
        <v>235.95</v>
      </c>
      <c r="O595" s="155">
        <v>19.510000000000002</v>
      </c>
    </row>
  </sheetData>
  <mergeCells count="398">
    <mergeCell ref="A365:O365"/>
    <mergeCell ref="C537:D537"/>
    <mergeCell ref="H537:I537"/>
    <mergeCell ref="J537:O537"/>
    <mergeCell ref="A538:A539"/>
    <mergeCell ref="B538:B539"/>
    <mergeCell ref="C538:C539"/>
    <mergeCell ref="A305:O305"/>
    <mergeCell ref="A311:B311"/>
    <mergeCell ref="A312:O312"/>
    <mergeCell ref="A321:B321"/>
    <mergeCell ref="A322:O322"/>
    <mergeCell ref="A335:O335"/>
    <mergeCell ref="A326:B326"/>
    <mergeCell ref="A327:B327"/>
    <mergeCell ref="J328:O328"/>
    <mergeCell ref="C329:D329"/>
    <mergeCell ref="H329:I329"/>
    <mergeCell ref="J329:O329"/>
    <mergeCell ref="A330:A331"/>
    <mergeCell ref="B330:B331"/>
    <mergeCell ref="C330:C331"/>
    <mergeCell ref="H359:I359"/>
    <mergeCell ref="J359:O359"/>
    <mergeCell ref="J4:O4"/>
    <mergeCell ref="J93:O93"/>
    <mergeCell ref="H93:I93"/>
    <mergeCell ref="A27:O27"/>
    <mergeCell ref="A31:B31"/>
    <mergeCell ref="A32:B32"/>
    <mergeCell ref="J33:O33"/>
    <mergeCell ref="C34:D34"/>
    <mergeCell ref="A35:A36"/>
    <mergeCell ref="B35:B36"/>
    <mergeCell ref="A26:B26"/>
    <mergeCell ref="C35:C36"/>
    <mergeCell ref="D35:F35"/>
    <mergeCell ref="G35:G36"/>
    <mergeCell ref="H35:K35"/>
    <mergeCell ref="L35:O35"/>
    <mergeCell ref="A40:O40"/>
    <mergeCell ref="A46:B46"/>
    <mergeCell ref="A47:O47"/>
    <mergeCell ref="A56:B56"/>
    <mergeCell ref="A57:O57"/>
    <mergeCell ref="A61:B61"/>
    <mergeCell ref="J63:O63"/>
    <mergeCell ref="C64:D64"/>
    <mergeCell ref="A2:O2"/>
    <mergeCell ref="H3:I3"/>
    <mergeCell ref="J3:O3"/>
    <mergeCell ref="H4:I4"/>
    <mergeCell ref="A62:B62"/>
    <mergeCell ref="A461:B461"/>
    <mergeCell ref="G420:G421"/>
    <mergeCell ref="H420:K420"/>
    <mergeCell ref="L420:O420"/>
    <mergeCell ref="A425:O425"/>
    <mergeCell ref="A432:O432"/>
    <mergeCell ref="A441:B441"/>
    <mergeCell ref="A442:O442"/>
    <mergeCell ref="A447:B447"/>
    <mergeCell ref="J448:O448"/>
    <mergeCell ref="C449:D449"/>
    <mergeCell ref="A416:B416"/>
    <mergeCell ref="H449:I449"/>
    <mergeCell ref="J449:O449"/>
    <mergeCell ref="A450:A451"/>
    <mergeCell ref="B450:B451"/>
    <mergeCell ref="C450:C451"/>
    <mergeCell ref="D450:F450"/>
    <mergeCell ref="A217:O217"/>
    <mergeCell ref="A590:O590"/>
    <mergeCell ref="A594:B594"/>
    <mergeCell ref="A595:B595"/>
    <mergeCell ref="A580:O580"/>
    <mergeCell ref="A381:B381"/>
    <mergeCell ref="A382:O382"/>
    <mergeCell ref="A386:B386"/>
    <mergeCell ref="A395:O395"/>
    <mergeCell ref="A411:B411"/>
    <mergeCell ref="A412:O412"/>
    <mergeCell ref="A417:B417"/>
    <mergeCell ref="J419:O419"/>
    <mergeCell ref="A420:A421"/>
    <mergeCell ref="B420:B421"/>
    <mergeCell ref="C420:C421"/>
    <mergeCell ref="D420:F420"/>
    <mergeCell ref="A390:A391"/>
    <mergeCell ref="B390:B391"/>
    <mergeCell ref="C390:C391"/>
    <mergeCell ref="D390:F390"/>
    <mergeCell ref="G390:G391"/>
    <mergeCell ref="H390:K390"/>
    <mergeCell ref="L390:O390"/>
    <mergeCell ref="A401:B401"/>
    <mergeCell ref="A224:O224"/>
    <mergeCell ref="D5:F5"/>
    <mergeCell ref="G5:G6"/>
    <mergeCell ref="H5:K5"/>
    <mergeCell ref="A195:O195"/>
    <mergeCell ref="C211:D211"/>
    <mergeCell ref="H211:I211"/>
    <mergeCell ref="J211:O211"/>
    <mergeCell ref="A212:A213"/>
    <mergeCell ref="B212:B213"/>
    <mergeCell ref="C212:C213"/>
    <mergeCell ref="D212:F212"/>
    <mergeCell ref="G212:G213"/>
    <mergeCell ref="H212:K212"/>
    <mergeCell ref="L212:O212"/>
    <mergeCell ref="L5:O5"/>
    <mergeCell ref="A10:O10"/>
    <mergeCell ref="A5:A6"/>
    <mergeCell ref="B5:B6"/>
    <mergeCell ref="C5:C6"/>
    <mergeCell ref="J34:O34"/>
    <mergeCell ref="H34:I34"/>
    <mergeCell ref="A16:B16"/>
    <mergeCell ref="A17:O17"/>
    <mergeCell ref="H64:I64"/>
    <mergeCell ref="J64:O64"/>
    <mergeCell ref="A65:A66"/>
    <mergeCell ref="B65:B66"/>
    <mergeCell ref="C65:C66"/>
    <mergeCell ref="D65:F65"/>
    <mergeCell ref="G65:G66"/>
    <mergeCell ref="H65:K65"/>
    <mergeCell ref="L65:O65"/>
    <mergeCell ref="L94:O94"/>
    <mergeCell ref="A70:O70"/>
    <mergeCell ref="A76:B76"/>
    <mergeCell ref="A77:O77"/>
    <mergeCell ref="A85:B85"/>
    <mergeCell ref="A86:O86"/>
    <mergeCell ref="A90:B90"/>
    <mergeCell ref="A91:B91"/>
    <mergeCell ref="J92:O92"/>
    <mergeCell ref="A129:O129"/>
    <mergeCell ref="A135:B135"/>
    <mergeCell ref="A136:O136"/>
    <mergeCell ref="A144:B144"/>
    <mergeCell ref="A145:O145"/>
    <mergeCell ref="A149:B149"/>
    <mergeCell ref="A150:B150"/>
    <mergeCell ref="J151:O151"/>
    <mergeCell ref="C123:D123"/>
    <mergeCell ref="H123:I123"/>
    <mergeCell ref="J123:O123"/>
    <mergeCell ref="A124:A125"/>
    <mergeCell ref="B124:B125"/>
    <mergeCell ref="C124:C125"/>
    <mergeCell ref="D124:F124"/>
    <mergeCell ref="G124:G125"/>
    <mergeCell ref="H124:K124"/>
    <mergeCell ref="L124:O124"/>
    <mergeCell ref="B128:O128"/>
    <mergeCell ref="C152:D152"/>
    <mergeCell ref="H152:I152"/>
    <mergeCell ref="J152:O152"/>
    <mergeCell ref="A153:A154"/>
    <mergeCell ref="B153:B154"/>
    <mergeCell ref="C153:C154"/>
    <mergeCell ref="D153:F153"/>
    <mergeCell ref="G153:G154"/>
    <mergeCell ref="H153:K153"/>
    <mergeCell ref="L153:O153"/>
    <mergeCell ref="A183:A184"/>
    <mergeCell ref="B183:B184"/>
    <mergeCell ref="C183:C184"/>
    <mergeCell ref="D183:F183"/>
    <mergeCell ref="G183:G184"/>
    <mergeCell ref="H183:K183"/>
    <mergeCell ref="L183:O183"/>
    <mergeCell ref="A158:O158"/>
    <mergeCell ref="A164:B164"/>
    <mergeCell ref="A165:O165"/>
    <mergeCell ref="A174:B174"/>
    <mergeCell ref="A175:O175"/>
    <mergeCell ref="A179:B179"/>
    <mergeCell ref="A180:B180"/>
    <mergeCell ref="J181:O181"/>
    <mergeCell ref="A247:O247"/>
    <mergeCell ref="A252:B252"/>
    <mergeCell ref="A253:O253"/>
    <mergeCell ref="A262:B262"/>
    <mergeCell ref="A263:O263"/>
    <mergeCell ref="A267:B267"/>
    <mergeCell ref="A268:B268"/>
    <mergeCell ref="J269:O269"/>
    <mergeCell ref="C241:D241"/>
    <mergeCell ref="H241:I241"/>
    <mergeCell ref="J241:O241"/>
    <mergeCell ref="A242:A243"/>
    <mergeCell ref="B242:B243"/>
    <mergeCell ref="C242:C243"/>
    <mergeCell ref="D242:F242"/>
    <mergeCell ref="G242:G243"/>
    <mergeCell ref="H242:K242"/>
    <mergeCell ref="L242:O242"/>
    <mergeCell ref="A276:O276"/>
    <mergeCell ref="A282:B282"/>
    <mergeCell ref="A283:O283"/>
    <mergeCell ref="A291:B291"/>
    <mergeCell ref="A292:O292"/>
    <mergeCell ref="A296:B296"/>
    <mergeCell ref="A297:B297"/>
    <mergeCell ref="J298:O298"/>
    <mergeCell ref="C270:D270"/>
    <mergeCell ref="H270:I270"/>
    <mergeCell ref="J270:O270"/>
    <mergeCell ref="A271:A272"/>
    <mergeCell ref="B271:B272"/>
    <mergeCell ref="C271:C272"/>
    <mergeCell ref="D271:F271"/>
    <mergeCell ref="G271:G272"/>
    <mergeCell ref="H271:K271"/>
    <mergeCell ref="L271:O271"/>
    <mergeCell ref="B274:O274"/>
    <mergeCell ref="B275:O275"/>
    <mergeCell ref="C299:D299"/>
    <mergeCell ref="H299:I299"/>
    <mergeCell ref="J299:O299"/>
    <mergeCell ref="A300:A301"/>
    <mergeCell ref="B300:B301"/>
    <mergeCell ref="C300:C301"/>
    <mergeCell ref="D300:F300"/>
    <mergeCell ref="G300:G301"/>
    <mergeCell ref="H300:K300"/>
    <mergeCell ref="L300:O300"/>
    <mergeCell ref="D330:F330"/>
    <mergeCell ref="G330:G331"/>
    <mergeCell ref="H330:K330"/>
    <mergeCell ref="L330:O330"/>
    <mergeCell ref="A341:B341"/>
    <mergeCell ref="A342:O342"/>
    <mergeCell ref="A351:B351"/>
    <mergeCell ref="A352:O352"/>
    <mergeCell ref="A356:B356"/>
    <mergeCell ref="A402:O402"/>
    <mergeCell ref="B394:O394"/>
    <mergeCell ref="H450:K450"/>
    <mergeCell ref="L450:O450"/>
    <mergeCell ref="A455:O455"/>
    <mergeCell ref="A462:O462"/>
    <mergeCell ref="A471:B471"/>
    <mergeCell ref="A472:O472"/>
    <mergeCell ref="A476:B476"/>
    <mergeCell ref="B423:O423"/>
    <mergeCell ref="B424:O424"/>
    <mergeCell ref="A431:B431"/>
    <mergeCell ref="A446:B446"/>
    <mergeCell ref="G450:G451"/>
    <mergeCell ref="B453:O453"/>
    <mergeCell ref="B454:O454"/>
    <mergeCell ref="A491:B491"/>
    <mergeCell ref="A492:O492"/>
    <mergeCell ref="A500:B500"/>
    <mergeCell ref="A501:O501"/>
    <mergeCell ref="A505:B505"/>
    <mergeCell ref="A506:B506"/>
    <mergeCell ref="J507:O507"/>
    <mergeCell ref="A477:B477"/>
    <mergeCell ref="J478:O478"/>
    <mergeCell ref="B483:O483"/>
    <mergeCell ref="B484:O484"/>
    <mergeCell ref="A485:O485"/>
    <mergeCell ref="C479:D479"/>
    <mergeCell ref="H479:I479"/>
    <mergeCell ref="J479:O479"/>
    <mergeCell ref="A480:A481"/>
    <mergeCell ref="B480:B481"/>
    <mergeCell ref="C480:C481"/>
    <mergeCell ref="D480:F480"/>
    <mergeCell ref="G480:G481"/>
    <mergeCell ref="H480:K480"/>
    <mergeCell ref="L480:O480"/>
    <mergeCell ref="A564:B564"/>
    <mergeCell ref="A565:B565"/>
    <mergeCell ref="J566:O566"/>
    <mergeCell ref="C567:D567"/>
    <mergeCell ref="H567:I567"/>
    <mergeCell ref="J567:O567"/>
    <mergeCell ref="D538:F538"/>
    <mergeCell ref="G538:G539"/>
    <mergeCell ref="H538:K538"/>
    <mergeCell ref="L538:O538"/>
    <mergeCell ref="A543:O543"/>
    <mergeCell ref="A549:B549"/>
    <mergeCell ref="A550:O550"/>
    <mergeCell ref="A559:B559"/>
    <mergeCell ref="A560:O560"/>
    <mergeCell ref="B542:O542"/>
    <mergeCell ref="A568:A569"/>
    <mergeCell ref="B568:B569"/>
    <mergeCell ref="C568:C569"/>
    <mergeCell ref="D568:F568"/>
    <mergeCell ref="G568:G569"/>
    <mergeCell ref="H568:K568"/>
    <mergeCell ref="L568:O568"/>
    <mergeCell ref="A573:O573"/>
    <mergeCell ref="A589:B589"/>
    <mergeCell ref="B571:O571"/>
    <mergeCell ref="B572:O572"/>
    <mergeCell ref="A579:B579"/>
    <mergeCell ref="B8:O8"/>
    <mergeCell ref="B9:O9"/>
    <mergeCell ref="B38:O38"/>
    <mergeCell ref="B39:O39"/>
    <mergeCell ref="B68:O68"/>
    <mergeCell ref="B69:O69"/>
    <mergeCell ref="B97:O97"/>
    <mergeCell ref="B98:O98"/>
    <mergeCell ref="B127:O127"/>
    <mergeCell ref="A99:O99"/>
    <mergeCell ref="A105:B105"/>
    <mergeCell ref="A106:O106"/>
    <mergeCell ref="A115:B115"/>
    <mergeCell ref="A116:O116"/>
    <mergeCell ref="A120:B120"/>
    <mergeCell ref="A121:B121"/>
    <mergeCell ref="J122:O122"/>
    <mergeCell ref="C93:D93"/>
    <mergeCell ref="A94:A95"/>
    <mergeCell ref="B94:B95"/>
    <mergeCell ref="C94:C95"/>
    <mergeCell ref="D94:F94"/>
    <mergeCell ref="G94:G95"/>
    <mergeCell ref="H94:K94"/>
    <mergeCell ref="B156:O156"/>
    <mergeCell ref="B157:O157"/>
    <mergeCell ref="B186:O186"/>
    <mergeCell ref="B187:O187"/>
    <mergeCell ref="B215:O215"/>
    <mergeCell ref="B216:O216"/>
    <mergeCell ref="B245:O245"/>
    <mergeCell ref="B246:O246"/>
    <mergeCell ref="A223:B223"/>
    <mergeCell ref="A233:B233"/>
    <mergeCell ref="A234:O234"/>
    <mergeCell ref="A238:B238"/>
    <mergeCell ref="A239:B239"/>
    <mergeCell ref="J240:O240"/>
    <mergeCell ref="A188:O188"/>
    <mergeCell ref="A194:B194"/>
    <mergeCell ref="A203:B203"/>
    <mergeCell ref="A204:O204"/>
    <mergeCell ref="A208:B208"/>
    <mergeCell ref="A209:B209"/>
    <mergeCell ref="J210:O210"/>
    <mergeCell ref="C182:D182"/>
    <mergeCell ref="H182:I182"/>
    <mergeCell ref="J182:O182"/>
    <mergeCell ref="B303:O303"/>
    <mergeCell ref="B304:O304"/>
    <mergeCell ref="B333:O333"/>
    <mergeCell ref="B334:O334"/>
    <mergeCell ref="B363:O363"/>
    <mergeCell ref="B364:O364"/>
    <mergeCell ref="B393:O393"/>
    <mergeCell ref="A387:B387"/>
    <mergeCell ref="J388:O388"/>
    <mergeCell ref="C389:D389"/>
    <mergeCell ref="H389:I389"/>
    <mergeCell ref="J389:O389"/>
    <mergeCell ref="A360:A361"/>
    <mergeCell ref="B360:B361"/>
    <mergeCell ref="C360:C361"/>
    <mergeCell ref="D360:F360"/>
    <mergeCell ref="G360:G361"/>
    <mergeCell ref="H360:K360"/>
    <mergeCell ref="L360:O360"/>
    <mergeCell ref="A371:B371"/>
    <mergeCell ref="A372:O372"/>
    <mergeCell ref="A357:B357"/>
    <mergeCell ref="J358:O358"/>
    <mergeCell ref="C359:D359"/>
    <mergeCell ref="B512:O512"/>
    <mergeCell ref="B513:O513"/>
    <mergeCell ref="B541:O541"/>
    <mergeCell ref="A514:O514"/>
    <mergeCell ref="A519:B519"/>
    <mergeCell ref="A520:O520"/>
    <mergeCell ref="A529:B529"/>
    <mergeCell ref="A530:O530"/>
    <mergeCell ref="A534:B534"/>
    <mergeCell ref="A535:B535"/>
    <mergeCell ref="J536:O536"/>
    <mergeCell ref="C508:D508"/>
    <mergeCell ref="H508:I508"/>
    <mergeCell ref="J508:O508"/>
    <mergeCell ref="A509:A510"/>
    <mergeCell ref="B509:B510"/>
    <mergeCell ref="C509:C510"/>
    <mergeCell ref="D509:F509"/>
    <mergeCell ref="G509:G510"/>
    <mergeCell ref="H509:K509"/>
    <mergeCell ref="L509:O509"/>
  </mergeCells>
  <pageMargins left="0.7" right="0.7" top="0.75" bottom="0.75" header="0.3" footer="0.3"/>
  <pageSetup paperSize="9" scale="74" orientation="landscape" r:id="rId1"/>
  <rowBreaks count="19" manualBreakCount="19">
    <brk id="32" max="16383" man="1"/>
    <brk id="62" max="16383" man="1"/>
    <brk id="91" max="16383" man="1"/>
    <brk id="121" max="16383" man="1"/>
    <brk id="150" max="16383" man="1"/>
    <brk id="180" max="16383" man="1"/>
    <brk id="209" max="16383" man="1"/>
    <brk id="239" max="16383" man="1"/>
    <brk id="268" max="16383" man="1"/>
    <brk id="297" max="16383" man="1"/>
    <brk id="327" max="16383" man="1"/>
    <brk id="357" max="16383" man="1"/>
    <brk id="387" max="16383" man="1"/>
    <brk id="417" max="16383" man="1"/>
    <brk id="447" max="16383" man="1"/>
    <brk id="477" max="16383" man="1"/>
    <brk id="506" max="16383" man="1"/>
    <brk id="535" max="16383" man="1"/>
    <brk id="5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"/>
  <sheetViews>
    <sheetView zoomScaleNormal="100" workbookViewId="0">
      <selection activeCell="R16" sqref="R16"/>
    </sheetView>
  </sheetViews>
  <sheetFormatPr defaultRowHeight="16.5" x14ac:dyDescent="0.3"/>
  <cols>
    <col min="1" max="1" width="50.7109375" style="2" customWidth="1"/>
    <col min="2" max="16384" width="9.140625" style="2"/>
  </cols>
  <sheetData>
    <row r="1" spans="1:23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"/>
      <c r="R1" s="3"/>
      <c r="S1" s="3"/>
      <c r="T1" s="3"/>
      <c r="U1" s="237" t="s">
        <v>76</v>
      </c>
      <c r="V1" s="237"/>
      <c r="W1" s="237"/>
    </row>
    <row r="2" spans="1:23" ht="16.5" customHeight="1" x14ac:dyDescent="0.3">
      <c r="A2" s="238" t="s">
        <v>689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x14ac:dyDescent="0.3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</row>
    <row r="4" spans="1:23" ht="13.9" customHeight="1" x14ac:dyDescent="0.3">
      <c r="A4" s="239"/>
      <c r="B4" s="239" t="s">
        <v>32</v>
      </c>
      <c r="C4" s="239" t="s">
        <v>33</v>
      </c>
      <c r="D4" s="239"/>
      <c r="E4" s="239"/>
      <c r="F4" s="239"/>
      <c r="G4" s="239" t="s">
        <v>34</v>
      </c>
      <c r="H4" s="242" t="s">
        <v>461</v>
      </c>
      <c r="I4" s="239" t="s">
        <v>35</v>
      </c>
      <c r="J4" s="239"/>
      <c r="K4" s="239"/>
      <c r="L4" s="239"/>
      <c r="M4" s="239"/>
      <c r="N4" s="239"/>
      <c r="O4" s="239" t="s">
        <v>36</v>
      </c>
      <c r="P4" s="239"/>
      <c r="Q4" s="239"/>
      <c r="R4" s="239"/>
      <c r="S4" s="239"/>
      <c r="T4" s="239"/>
      <c r="U4" s="239"/>
      <c r="V4" s="239"/>
      <c r="W4" s="239" t="s">
        <v>463</v>
      </c>
    </row>
    <row r="5" spans="1:23" x14ac:dyDescent="0.3">
      <c r="A5" s="239"/>
      <c r="B5" s="239"/>
      <c r="C5" s="99" t="s">
        <v>460</v>
      </c>
      <c r="D5" s="99" t="s">
        <v>459</v>
      </c>
      <c r="E5" s="99" t="s">
        <v>38</v>
      </c>
      <c r="F5" s="99" t="s">
        <v>39</v>
      </c>
      <c r="G5" s="239"/>
      <c r="H5" s="213"/>
      <c r="I5" s="99" t="s">
        <v>40</v>
      </c>
      <c r="J5" s="99" t="s">
        <v>462</v>
      </c>
      <c r="K5" s="99" t="s">
        <v>41</v>
      </c>
      <c r="L5" s="99" t="s">
        <v>42</v>
      </c>
      <c r="M5" s="99" t="s">
        <v>464</v>
      </c>
      <c r="N5" s="99" t="s">
        <v>43</v>
      </c>
      <c r="O5" s="99" t="s">
        <v>44</v>
      </c>
      <c r="P5" s="99" t="s">
        <v>45</v>
      </c>
      <c r="Q5" s="99" t="s">
        <v>46</v>
      </c>
      <c r="R5" s="99" t="s">
        <v>47</v>
      </c>
      <c r="S5" s="99" t="s">
        <v>465</v>
      </c>
      <c r="T5" s="99" t="s">
        <v>466</v>
      </c>
      <c r="U5" s="99" t="s">
        <v>467</v>
      </c>
      <c r="V5" s="99" t="s">
        <v>468</v>
      </c>
      <c r="W5" s="239"/>
    </row>
    <row r="6" spans="1:23" x14ac:dyDescent="0.3">
      <c r="A6" s="86" t="s">
        <v>455</v>
      </c>
      <c r="B6" s="110">
        <v>583</v>
      </c>
      <c r="C6" s="109">
        <v>22.4</v>
      </c>
      <c r="D6" s="109">
        <v>14.65</v>
      </c>
      <c r="E6" s="109">
        <v>21.38</v>
      </c>
      <c r="F6" s="109">
        <v>72.75</v>
      </c>
      <c r="G6" s="109">
        <v>578.20000000000005</v>
      </c>
      <c r="H6" s="109">
        <v>149.55000000000001</v>
      </c>
      <c r="I6" s="109">
        <v>0.75</v>
      </c>
      <c r="J6" s="109">
        <v>0.37</v>
      </c>
      <c r="K6" s="109">
        <v>41.07</v>
      </c>
      <c r="L6" s="109">
        <v>544.96</v>
      </c>
      <c r="M6" s="109">
        <v>0.78</v>
      </c>
      <c r="N6" s="109">
        <v>5.05</v>
      </c>
      <c r="O6" s="109">
        <v>86.91</v>
      </c>
      <c r="P6" s="109">
        <v>307.45</v>
      </c>
      <c r="Q6" s="109">
        <v>89.74</v>
      </c>
      <c r="R6" s="109">
        <v>6.99</v>
      </c>
      <c r="S6" s="100">
        <v>442.48</v>
      </c>
      <c r="T6" s="100">
        <v>24.77</v>
      </c>
      <c r="U6" s="100">
        <v>14.25</v>
      </c>
      <c r="V6" s="100">
        <v>0.6</v>
      </c>
      <c r="W6" s="100">
        <v>0.24</v>
      </c>
    </row>
    <row r="7" spans="1:23" x14ac:dyDescent="0.3">
      <c r="A7" s="86" t="s">
        <v>627</v>
      </c>
      <c r="B7" s="111"/>
      <c r="C7" s="112">
        <v>23</v>
      </c>
      <c r="D7" s="127">
        <f>D6/C6</f>
        <v>0.65401785714285721</v>
      </c>
      <c r="E7" s="112">
        <v>21</v>
      </c>
      <c r="F7" s="112">
        <v>23</v>
      </c>
      <c r="G7" s="112">
        <v>22</v>
      </c>
      <c r="H7" s="127">
        <f>H6/H17</f>
        <v>0.49850000000000005</v>
      </c>
      <c r="I7" s="112">
        <v>68</v>
      </c>
      <c r="J7" s="127">
        <f>J6/J17</f>
        <v>0.30833333333333335</v>
      </c>
      <c r="K7" s="112">
        <v>51</v>
      </c>
      <c r="L7" s="112">
        <v>73</v>
      </c>
      <c r="M7" s="127">
        <f>M6/M17</f>
        <v>5.2000000000000005E-2</v>
      </c>
      <c r="N7" s="112">
        <v>51</v>
      </c>
      <c r="O7" s="112">
        <v>8</v>
      </c>
      <c r="P7" s="112">
        <v>19</v>
      </c>
      <c r="Q7" s="112">
        <v>35</v>
      </c>
      <c r="R7" s="112">
        <v>58</v>
      </c>
      <c r="S7" s="127">
        <f t="shared" ref="S7:W7" si="0">S6/S17</f>
        <v>0.40225454545454548</v>
      </c>
      <c r="T7" s="127">
        <f t="shared" si="0"/>
        <v>0.2477</v>
      </c>
      <c r="U7" s="127">
        <f t="shared" si="0"/>
        <v>0.47499999999999998</v>
      </c>
      <c r="V7" s="127">
        <f t="shared" si="0"/>
        <v>0.19999999999999998</v>
      </c>
      <c r="W7" s="127">
        <f t="shared" si="0"/>
        <v>0.24</v>
      </c>
    </row>
    <row r="8" spans="1:23" ht="13.9" customHeight="1" x14ac:dyDescent="0.3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</row>
    <row r="9" spans="1:23" x14ac:dyDescent="0.3">
      <c r="A9" s="86" t="s">
        <v>456</v>
      </c>
      <c r="B9" s="114">
        <v>896</v>
      </c>
      <c r="C9" s="113">
        <v>34.97</v>
      </c>
      <c r="D9" s="113">
        <v>22.68</v>
      </c>
      <c r="E9" s="113">
        <v>32.53</v>
      </c>
      <c r="F9" s="113">
        <v>106.78</v>
      </c>
      <c r="G9" s="113">
        <v>866.75</v>
      </c>
      <c r="H9" s="113">
        <v>50.06</v>
      </c>
      <c r="I9" s="113">
        <v>0.95</v>
      </c>
      <c r="J9" s="113">
        <v>0.51</v>
      </c>
      <c r="K9" s="113">
        <v>86.46</v>
      </c>
      <c r="L9" s="113">
        <v>620.65</v>
      </c>
      <c r="M9" s="113">
        <v>2.02</v>
      </c>
      <c r="N9" s="113">
        <v>9.6300000000000008</v>
      </c>
      <c r="O9" s="113">
        <v>130.46</v>
      </c>
      <c r="P9" s="113">
        <v>510.55</v>
      </c>
      <c r="Q9" s="113">
        <v>162.75</v>
      </c>
      <c r="R9" s="113">
        <v>10.07</v>
      </c>
      <c r="S9" s="102">
        <v>661.06</v>
      </c>
      <c r="T9" s="102">
        <v>62.54</v>
      </c>
      <c r="U9" s="102">
        <v>20.96</v>
      </c>
      <c r="V9" s="102">
        <v>1.1000000000000001</v>
      </c>
      <c r="W9" s="102">
        <v>0.47</v>
      </c>
    </row>
    <row r="10" spans="1:23" x14ac:dyDescent="0.3">
      <c r="A10" s="86" t="s">
        <v>627</v>
      </c>
      <c r="B10" s="115"/>
      <c r="C10" s="116">
        <v>35</v>
      </c>
      <c r="D10" s="127">
        <f>D9/C9</f>
        <v>0.64855590506148131</v>
      </c>
      <c r="E10" s="116">
        <v>32</v>
      </c>
      <c r="F10" s="116">
        <v>33</v>
      </c>
      <c r="G10" s="116">
        <v>34</v>
      </c>
      <c r="H10" s="127">
        <f>H9/H17</f>
        <v>0.16686666666666666</v>
      </c>
      <c r="I10" s="116">
        <v>86</v>
      </c>
      <c r="J10" s="127">
        <f>J9/J17</f>
        <v>0.42500000000000004</v>
      </c>
      <c r="K10" s="116">
        <v>108</v>
      </c>
      <c r="L10" s="116">
        <v>83</v>
      </c>
      <c r="M10" s="127">
        <f>M9/M17</f>
        <v>0.13466666666666666</v>
      </c>
      <c r="N10" s="116">
        <v>96</v>
      </c>
      <c r="O10" s="116">
        <v>12</v>
      </c>
      <c r="P10" s="116">
        <v>31</v>
      </c>
      <c r="Q10" s="116">
        <v>63</v>
      </c>
      <c r="R10" s="116">
        <v>84</v>
      </c>
      <c r="S10" s="127">
        <f t="shared" ref="S10:W10" si="1">S9/S17</f>
        <v>0.60096363636363637</v>
      </c>
      <c r="T10" s="127">
        <f t="shared" si="1"/>
        <v>0.62539999999999996</v>
      </c>
      <c r="U10" s="127">
        <f t="shared" si="1"/>
        <v>0.69866666666666666</v>
      </c>
      <c r="V10" s="127">
        <f t="shared" si="1"/>
        <v>0.3666666666666667</v>
      </c>
      <c r="W10" s="127">
        <f t="shared" si="1"/>
        <v>0.47</v>
      </c>
    </row>
    <row r="11" spans="1:23" ht="13.9" customHeight="1" x14ac:dyDescent="0.3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</row>
    <row r="12" spans="1:23" x14ac:dyDescent="0.3">
      <c r="A12" s="86" t="s">
        <v>457</v>
      </c>
      <c r="B12" s="118">
        <v>358</v>
      </c>
      <c r="C12" s="117">
        <v>5.55</v>
      </c>
      <c r="D12" s="117">
        <v>1.55</v>
      </c>
      <c r="E12" s="117">
        <v>5.4</v>
      </c>
      <c r="F12" s="117">
        <v>53.31</v>
      </c>
      <c r="G12" s="117">
        <v>290.32</v>
      </c>
      <c r="H12" s="117">
        <v>8.3000000000000007</v>
      </c>
      <c r="I12" s="117">
        <v>0.14000000000000001</v>
      </c>
      <c r="J12" s="117">
        <v>0.08</v>
      </c>
      <c r="K12" s="117">
        <v>71.78</v>
      </c>
      <c r="L12" s="117">
        <v>18.579999999999998</v>
      </c>
      <c r="M12" s="117">
        <v>0.02</v>
      </c>
      <c r="N12" s="117">
        <v>1.88</v>
      </c>
      <c r="O12" s="117">
        <v>126.4</v>
      </c>
      <c r="P12" s="117">
        <v>109.52</v>
      </c>
      <c r="Q12" s="117">
        <v>54.77</v>
      </c>
      <c r="R12" s="117">
        <v>3.44</v>
      </c>
      <c r="S12" s="100">
        <v>187.13</v>
      </c>
      <c r="T12" s="100">
        <v>4.2699999999999996</v>
      </c>
      <c r="U12" s="100">
        <v>3.39</v>
      </c>
      <c r="V12" s="100">
        <v>0.2</v>
      </c>
      <c r="W12" s="100">
        <v>0.03</v>
      </c>
    </row>
    <row r="13" spans="1:23" x14ac:dyDescent="0.3">
      <c r="A13" s="86" t="s">
        <v>627</v>
      </c>
      <c r="B13" s="119"/>
      <c r="C13" s="120">
        <v>6</v>
      </c>
      <c r="D13" s="127">
        <f>D12/C12</f>
        <v>0.27927927927927931</v>
      </c>
      <c r="E13" s="120">
        <v>5</v>
      </c>
      <c r="F13" s="120">
        <v>17</v>
      </c>
      <c r="G13" s="120">
        <v>11</v>
      </c>
      <c r="H13" s="127">
        <f>H12/H17</f>
        <v>2.7666666666666669E-2</v>
      </c>
      <c r="I13" s="120">
        <v>13</v>
      </c>
      <c r="J13" s="127">
        <f>J12/J17</f>
        <v>6.6666666666666666E-2</v>
      </c>
      <c r="K13" s="120">
        <v>90</v>
      </c>
      <c r="L13" s="120">
        <v>2</v>
      </c>
      <c r="M13" s="108">
        <f>M12/M17</f>
        <v>1.3333333333333333E-3</v>
      </c>
      <c r="N13" s="120">
        <v>19</v>
      </c>
      <c r="O13" s="120">
        <v>11</v>
      </c>
      <c r="P13" s="120">
        <v>7</v>
      </c>
      <c r="Q13" s="120">
        <v>21</v>
      </c>
      <c r="R13" s="120">
        <v>29</v>
      </c>
      <c r="S13" s="127">
        <f t="shared" ref="S13:W13" si="2">S12/S17</f>
        <v>0.17011818181818181</v>
      </c>
      <c r="T13" s="127">
        <f t="shared" si="2"/>
        <v>4.2699999999999995E-2</v>
      </c>
      <c r="U13" s="127">
        <f t="shared" si="2"/>
        <v>0.113</v>
      </c>
      <c r="V13" s="127">
        <f t="shared" si="2"/>
        <v>6.6666666666666666E-2</v>
      </c>
      <c r="W13" s="127">
        <f t="shared" si="2"/>
        <v>0.03</v>
      </c>
    </row>
    <row r="14" spans="1:23" x14ac:dyDescent="0.3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</row>
    <row r="15" spans="1:23" x14ac:dyDescent="0.3">
      <c r="A15" s="86" t="s">
        <v>458</v>
      </c>
      <c r="B15" s="123">
        <v>1836</v>
      </c>
      <c r="C15" s="126">
        <v>63</v>
      </c>
      <c r="D15" s="126">
        <f>D12+D9+D6</f>
        <v>38.880000000000003</v>
      </c>
      <c r="E15" s="126">
        <v>59</v>
      </c>
      <c r="F15" s="126">
        <v>233</v>
      </c>
      <c r="G15" s="125">
        <v>1735</v>
      </c>
      <c r="H15" s="126">
        <f>H12+H9+H6</f>
        <v>207.91000000000003</v>
      </c>
      <c r="I15" s="126">
        <v>2</v>
      </c>
      <c r="J15" s="126">
        <f>J12+J9+J6</f>
        <v>0.96</v>
      </c>
      <c r="K15" s="126">
        <v>199</v>
      </c>
      <c r="L15" s="125">
        <v>1184</v>
      </c>
      <c r="M15" s="126">
        <f>M12+M9+M6</f>
        <v>2.8200000000000003</v>
      </c>
      <c r="N15" s="126">
        <v>17</v>
      </c>
      <c r="O15" s="126">
        <v>344</v>
      </c>
      <c r="P15" s="126">
        <v>928</v>
      </c>
      <c r="Q15" s="126">
        <v>307</v>
      </c>
      <c r="R15" s="126">
        <v>21</v>
      </c>
      <c r="S15" s="126">
        <f t="shared" ref="S15:W15" si="3">S12+S9+S6</f>
        <v>1290.67</v>
      </c>
      <c r="T15" s="126">
        <f t="shared" si="3"/>
        <v>91.58</v>
      </c>
      <c r="U15" s="126">
        <f t="shared" si="3"/>
        <v>38.6</v>
      </c>
      <c r="V15" s="126">
        <f t="shared" si="3"/>
        <v>1.9</v>
      </c>
      <c r="W15" s="126">
        <f t="shared" si="3"/>
        <v>0.74</v>
      </c>
    </row>
    <row r="16" spans="1:23" x14ac:dyDescent="0.3">
      <c r="A16" s="86" t="s">
        <v>627</v>
      </c>
      <c r="B16" s="124"/>
      <c r="C16" s="127">
        <v>0.64</v>
      </c>
      <c r="D16" s="127">
        <f>D15/C15</f>
        <v>0.61714285714285722</v>
      </c>
      <c r="E16" s="127">
        <v>0.59</v>
      </c>
      <c r="F16" s="127">
        <v>0.73</v>
      </c>
      <c r="G16" s="127">
        <v>0.67</v>
      </c>
      <c r="H16" s="127">
        <f>H15/H17</f>
        <v>0.69303333333333339</v>
      </c>
      <c r="I16" s="127">
        <v>1.67</v>
      </c>
      <c r="J16" s="127">
        <f>J15/J17</f>
        <v>0.8</v>
      </c>
      <c r="K16" s="127">
        <v>2.4900000000000002</v>
      </c>
      <c r="L16" s="127">
        <v>1.58</v>
      </c>
      <c r="M16" s="127">
        <f>M15/M17</f>
        <v>0.18800000000000003</v>
      </c>
      <c r="N16" s="127">
        <v>1.66</v>
      </c>
      <c r="O16" s="127">
        <v>0.31</v>
      </c>
      <c r="P16" s="127">
        <v>0.56000000000000005</v>
      </c>
      <c r="Q16" s="127">
        <v>1.18</v>
      </c>
      <c r="R16" s="127">
        <v>1.71</v>
      </c>
      <c r="S16" s="127">
        <f t="shared" ref="S16:W16" si="4">S15/S17</f>
        <v>1.1733363636363636</v>
      </c>
      <c r="T16" s="127">
        <f t="shared" si="4"/>
        <v>0.91579999999999995</v>
      </c>
      <c r="U16" s="127">
        <f t="shared" si="4"/>
        <v>1.2866666666666666</v>
      </c>
      <c r="V16" s="127">
        <f t="shared" si="4"/>
        <v>0.6333333333333333</v>
      </c>
      <c r="W16" s="127">
        <f t="shared" si="4"/>
        <v>0.74</v>
      </c>
    </row>
    <row r="17" spans="1:23" ht="33" x14ac:dyDescent="0.3">
      <c r="A17" s="86" t="s">
        <v>626</v>
      </c>
      <c r="B17" s="101"/>
      <c r="C17" s="103">
        <v>99</v>
      </c>
      <c r="D17" s="103" t="s">
        <v>469</v>
      </c>
      <c r="E17" s="103">
        <v>101</v>
      </c>
      <c r="F17" s="103">
        <v>320</v>
      </c>
      <c r="G17" s="104">
        <v>2585</v>
      </c>
      <c r="H17" s="104">
        <v>300</v>
      </c>
      <c r="I17" s="103">
        <v>1</v>
      </c>
      <c r="J17" s="106">
        <v>1.2</v>
      </c>
      <c r="K17" s="103">
        <v>80</v>
      </c>
      <c r="L17" s="103">
        <v>750</v>
      </c>
      <c r="M17" s="103">
        <v>15</v>
      </c>
      <c r="N17" s="103">
        <v>10</v>
      </c>
      <c r="O17" s="104">
        <v>1100</v>
      </c>
      <c r="P17" s="104">
        <v>1650</v>
      </c>
      <c r="Q17" s="103">
        <v>260</v>
      </c>
      <c r="R17" s="103">
        <v>12</v>
      </c>
      <c r="S17" s="104">
        <v>1100</v>
      </c>
      <c r="T17" s="104">
        <v>100</v>
      </c>
      <c r="U17" s="103">
        <v>30</v>
      </c>
      <c r="V17" s="103">
        <v>3</v>
      </c>
      <c r="W17" s="103">
        <v>1</v>
      </c>
    </row>
  </sheetData>
  <mergeCells count="13">
    <mergeCell ref="U1:W1"/>
    <mergeCell ref="A2:W3"/>
    <mergeCell ref="O4:V4"/>
    <mergeCell ref="W4:W5"/>
    <mergeCell ref="A14:W14"/>
    <mergeCell ref="A11:W11"/>
    <mergeCell ref="A8:W8"/>
    <mergeCell ref="H4:H5"/>
    <mergeCell ref="A4:A5"/>
    <mergeCell ref="B4:B5"/>
    <mergeCell ref="C4:F4"/>
    <mergeCell ref="G4:G5"/>
    <mergeCell ref="I4:N4"/>
  </mergeCells>
  <pageMargins left="0.7" right="0.7" top="0.75" bottom="0.75" header="0.3" footer="0.3"/>
  <pageSetup paperSize="9" scale="5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9"/>
  <sheetViews>
    <sheetView view="pageBreakPreview" zoomScale="60" zoomScaleNormal="100" workbookViewId="0">
      <selection activeCell="X58" sqref="X58"/>
    </sheetView>
  </sheetViews>
  <sheetFormatPr defaultColWidth="9.140625" defaultRowHeight="16.5" x14ac:dyDescent="0.3"/>
  <cols>
    <col min="1" max="16384" width="9.140625" style="1"/>
  </cols>
  <sheetData>
    <row r="1" spans="1:1025" s="3" customForma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" t="s">
        <v>83</v>
      </c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</row>
    <row r="2" spans="1:1025" s="3" customFormat="1" ht="30.75" customHeight="1" x14ac:dyDescent="0.3">
      <c r="A2" s="244" t="s">
        <v>690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1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</row>
    <row r="3" spans="1:1025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025" x14ac:dyDescent="0.3">
      <c r="A4" s="245" t="s">
        <v>691</v>
      </c>
      <c r="B4" s="245"/>
      <c r="C4" s="245"/>
      <c r="D4" s="89">
        <v>99</v>
      </c>
      <c r="E4" s="89">
        <v>101</v>
      </c>
      <c r="F4" s="89">
        <v>320</v>
      </c>
      <c r="G4" s="90">
        <v>2585</v>
      </c>
      <c r="H4" s="91"/>
      <c r="I4" s="91"/>
      <c r="J4" s="91"/>
      <c r="K4" s="91"/>
      <c r="L4" s="91"/>
      <c r="M4" s="91"/>
      <c r="N4" s="91"/>
      <c r="O4" s="91"/>
      <c r="P4" s="91"/>
      <c r="Q4" s="13"/>
    </row>
    <row r="5" spans="1:1025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13"/>
    </row>
    <row r="6" spans="1:1025" x14ac:dyDescent="0.3">
      <c r="A6" s="246" t="s">
        <v>48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13"/>
    </row>
    <row r="7" spans="1:1025" ht="13.9" customHeight="1" x14ac:dyDescent="0.3">
      <c r="A7" s="247" t="s">
        <v>77</v>
      </c>
      <c r="B7" s="247"/>
      <c r="C7" s="247"/>
      <c r="D7" s="251" t="s">
        <v>33</v>
      </c>
      <c r="E7" s="251"/>
      <c r="F7" s="251"/>
      <c r="G7" s="247" t="s">
        <v>78</v>
      </c>
      <c r="H7" s="91"/>
      <c r="I7" s="243" t="s">
        <v>79</v>
      </c>
      <c r="J7" s="243"/>
      <c r="K7" s="243"/>
      <c r="L7" s="243"/>
      <c r="M7" s="91"/>
      <c r="N7" s="243" t="s">
        <v>80</v>
      </c>
      <c r="O7" s="243"/>
      <c r="P7" s="243"/>
      <c r="Q7" s="13"/>
    </row>
    <row r="8" spans="1:1025" x14ac:dyDescent="0.3">
      <c r="A8" s="248"/>
      <c r="B8" s="249"/>
      <c r="C8" s="250"/>
      <c r="D8" s="92" t="s">
        <v>37</v>
      </c>
      <c r="E8" s="92" t="s">
        <v>38</v>
      </c>
      <c r="F8" s="92" t="s">
        <v>39</v>
      </c>
      <c r="G8" s="252"/>
      <c r="H8" s="91"/>
      <c r="I8" s="93" t="s">
        <v>37</v>
      </c>
      <c r="J8" s="93" t="s">
        <v>38</v>
      </c>
      <c r="K8" s="93" t="s">
        <v>39</v>
      </c>
      <c r="L8" s="93" t="s">
        <v>81</v>
      </c>
      <c r="M8" s="91"/>
      <c r="N8" s="93" t="s">
        <v>37</v>
      </c>
      <c r="O8" s="93" t="s">
        <v>38</v>
      </c>
      <c r="P8" s="93" t="s">
        <v>39</v>
      </c>
      <c r="Q8" s="13"/>
    </row>
    <row r="9" spans="1:1025" x14ac:dyDescent="0.3">
      <c r="A9" s="243" t="s">
        <v>1</v>
      </c>
      <c r="B9" s="243"/>
      <c r="C9" s="243"/>
      <c r="D9" s="94">
        <v>21.06</v>
      </c>
      <c r="E9" s="94">
        <v>20.39</v>
      </c>
      <c r="F9" s="94">
        <v>67.38</v>
      </c>
      <c r="G9" s="94">
        <v>543.38</v>
      </c>
      <c r="H9" s="91"/>
      <c r="I9" s="95">
        <v>21</v>
      </c>
      <c r="J9" s="95">
        <v>20</v>
      </c>
      <c r="K9" s="95">
        <v>21</v>
      </c>
      <c r="L9" s="95">
        <v>21</v>
      </c>
      <c r="M9" s="91"/>
      <c r="N9" s="96">
        <v>16</v>
      </c>
      <c r="O9" s="96">
        <v>34</v>
      </c>
      <c r="P9" s="96">
        <v>50</v>
      </c>
      <c r="Q9" s="13"/>
    </row>
    <row r="10" spans="1:1025" x14ac:dyDescent="0.3">
      <c r="A10" s="243" t="s">
        <v>2</v>
      </c>
      <c r="B10" s="243"/>
      <c r="C10" s="243"/>
      <c r="D10" s="94">
        <v>19.88</v>
      </c>
      <c r="E10" s="94">
        <v>21.32</v>
      </c>
      <c r="F10" s="94">
        <v>68.88</v>
      </c>
      <c r="G10" s="94">
        <v>549.78</v>
      </c>
      <c r="H10" s="91"/>
      <c r="I10" s="95">
        <v>20</v>
      </c>
      <c r="J10" s="95">
        <v>21</v>
      </c>
      <c r="K10" s="95">
        <v>22</v>
      </c>
      <c r="L10" s="95">
        <v>21</v>
      </c>
      <c r="M10" s="91"/>
      <c r="N10" s="96">
        <v>14</v>
      </c>
      <c r="O10" s="96">
        <v>35</v>
      </c>
      <c r="P10" s="96">
        <v>50</v>
      </c>
      <c r="Q10" s="13"/>
    </row>
    <row r="11" spans="1:1025" x14ac:dyDescent="0.3">
      <c r="A11" s="243" t="s">
        <v>3</v>
      </c>
      <c r="B11" s="243"/>
      <c r="C11" s="243"/>
      <c r="D11" s="94">
        <v>21.42</v>
      </c>
      <c r="E11" s="94">
        <v>20.18</v>
      </c>
      <c r="F11" s="94">
        <v>77.33</v>
      </c>
      <c r="G11" s="94">
        <v>583.02</v>
      </c>
      <c r="H11" s="91"/>
      <c r="I11" s="95">
        <v>22</v>
      </c>
      <c r="J11" s="95">
        <v>20</v>
      </c>
      <c r="K11" s="95">
        <v>24</v>
      </c>
      <c r="L11" s="95">
        <v>23</v>
      </c>
      <c r="M11" s="91"/>
      <c r="N11" s="96">
        <v>15</v>
      </c>
      <c r="O11" s="96">
        <v>31</v>
      </c>
      <c r="P11" s="96">
        <v>53</v>
      </c>
      <c r="Q11" s="13"/>
    </row>
    <row r="12" spans="1:1025" x14ac:dyDescent="0.3">
      <c r="A12" s="243" t="s">
        <v>4</v>
      </c>
      <c r="B12" s="243"/>
      <c r="C12" s="243"/>
      <c r="D12" s="94">
        <v>20.68</v>
      </c>
      <c r="E12" s="94">
        <v>20.03</v>
      </c>
      <c r="F12" s="94">
        <v>69.86</v>
      </c>
      <c r="G12" s="94">
        <v>550.78</v>
      </c>
      <c r="H12" s="91"/>
      <c r="I12" s="95">
        <v>21</v>
      </c>
      <c r="J12" s="95">
        <v>20</v>
      </c>
      <c r="K12" s="95">
        <v>22</v>
      </c>
      <c r="L12" s="95">
        <v>21</v>
      </c>
      <c r="M12" s="91"/>
      <c r="N12" s="96">
        <v>15</v>
      </c>
      <c r="O12" s="96">
        <v>33</v>
      </c>
      <c r="P12" s="96">
        <v>51</v>
      </c>
      <c r="Q12" s="13"/>
    </row>
    <row r="13" spans="1:1025" x14ac:dyDescent="0.3">
      <c r="A13" s="243" t="s">
        <v>5</v>
      </c>
      <c r="B13" s="243"/>
      <c r="C13" s="243"/>
      <c r="D13" s="94">
        <v>21.95</v>
      </c>
      <c r="E13" s="94">
        <v>19.95</v>
      </c>
      <c r="F13" s="94">
        <v>69.81</v>
      </c>
      <c r="G13" s="97">
        <v>551.9</v>
      </c>
      <c r="H13" s="91"/>
      <c r="I13" s="95">
        <v>22</v>
      </c>
      <c r="J13" s="95">
        <v>20</v>
      </c>
      <c r="K13" s="95">
        <v>22</v>
      </c>
      <c r="L13" s="95">
        <v>21</v>
      </c>
      <c r="M13" s="91"/>
      <c r="N13" s="96">
        <v>16</v>
      </c>
      <c r="O13" s="96">
        <v>33</v>
      </c>
      <c r="P13" s="96">
        <v>51</v>
      </c>
      <c r="Q13" s="13"/>
    </row>
    <row r="14" spans="1:1025" x14ac:dyDescent="0.3">
      <c r="A14" s="243" t="s">
        <v>6</v>
      </c>
      <c r="B14" s="243"/>
      <c r="C14" s="243"/>
      <c r="D14" s="94">
        <v>22.56</v>
      </c>
      <c r="E14" s="94">
        <v>21.01</v>
      </c>
      <c r="F14" s="94">
        <v>78.739999999999995</v>
      </c>
      <c r="G14" s="94">
        <v>595.33000000000004</v>
      </c>
      <c r="H14" s="91"/>
      <c r="I14" s="95">
        <v>23</v>
      </c>
      <c r="J14" s="95">
        <v>21</v>
      </c>
      <c r="K14" s="95">
        <v>25</v>
      </c>
      <c r="L14" s="95">
        <v>23</v>
      </c>
      <c r="M14" s="91"/>
      <c r="N14" s="96">
        <v>15</v>
      </c>
      <c r="O14" s="96">
        <v>32</v>
      </c>
      <c r="P14" s="96">
        <v>53</v>
      </c>
      <c r="Q14" s="13"/>
    </row>
    <row r="15" spans="1:1025" x14ac:dyDescent="0.3">
      <c r="A15" s="243" t="s">
        <v>7</v>
      </c>
      <c r="B15" s="243"/>
      <c r="C15" s="243"/>
      <c r="D15" s="94">
        <v>21.73</v>
      </c>
      <c r="E15" s="94">
        <v>19.809999999999999</v>
      </c>
      <c r="F15" s="94">
        <v>64.78</v>
      </c>
      <c r="G15" s="94">
        <v>528.84</v>
      </c>
      <c r="H15" s="91"/>
      <c r="I15" s="95">
        <v>22</v>
      </c>
      <c r="J15" s="95">
        <v>20</v>
      </c>
      <c r="K15" s="95">
        <v>20</v>
      </c>
      <c r="L15" s="95">
        <v>20</v>
      </c>
      <c r="M15" s="91"/>
      <c r="N15" s="96">
        <v>16</v>
      </c>
      <c r="O15" s="96">
        <v>34</v>
      </c>
      <c r="P15" s="96">
        <v>49</v>
      </c>
      <c r="Q15" s="13"/>
    </row>
    <row r="16" spans="1:1025" x14ac:dyDescent="0.3">
      <c r="A16" s="243" t="s">
        <v>8</v>
      </c>
      <c r="B16" s="243"/>
      <c r="C16" s="243"/>
      <c r="D16" s="94">
        <v>22.29</v>
      </c>
      <c r="E16" s="94">
        <v>21.36</v>
      </c>
      <c r="F16" s="94">
        <v>75.06</v>
      </c>
      <c r="G16" s="94">
        <v>589.27</v>
      </c>
      <c r="H16" s="91"/>
      <c r="I16" s="95">
        <v>23</v>
      </c>
      <c r="J16" s="95">
        <v>21</v>
      </c>
      <c r="K16" s="95">
        <v>23</v>
      </c>
      <c r="L16" s="95">
        <v>23</v>
      </c>
      <c r="M16" s="91"/>
      <c r="N16" s="96">
        <v>15</v>
      </c>
      <c r="O16" s="96">
        <v>33</v>
      </c>
      <c r="P16" s="96">
        <v>51</v>
      </c>
      <c r="Q16" s="13"/>
    </row>
    <row r="17" spans="1:17" x14ac:dyDescent="0.3">
      <c r="A17" s="243" t="s">
        <v>9</v>
      </c>
      <c r="B17" s="243"/>
      <c r="C17" s="243"/>
      <c r="D17" s="94">
        <v>28.19</v>
      </c>
      <c r="E17" s="94">
        <v>24.24</v>
      </c>
      <c r="F17" s="94">
        <v>69.86</v>
      </c>
      <c r="G17" s="94">
        <v>615.94000000000005</v>
      </c>
      <c r="H17" s="91"/>
      <c r="I17" s="95">
        <v>28</v>
      </c>
      <c r="J17" s="95">
        <v>24</v>
      </c>
      <c r="K17" s="95">
        <v>22</v>
      </c>
      <c r="L17" s="95">
        <v>24</v>
      </c>
      <c r="M17" s="91"/>
      <c r="N17" s="96">
        <v>18</v>
      </c>
      <c r="O17" s="96">
        <v>35</v>
      </c>
      <c r="P17" s="96">
        <v>45</v>
      </c>
      <c r="Q17" s="13"/>
    </row>
    <row r="18" spans="1:17" x14ac:dyDescent="0.3">
      <c r="A18" s="243" t="s">
        <v>10</v>
      </c>
      <c r="B18" s="243"/>
      <c r="C18" s="243"/>
      <c r="D18" s="94">
        <v>19.34</v>
      </c>
      <c r="E18" s="94">
        <v>22.65</v>
      </c>
      <c r="F18" s="94">
        <v>80.650000000000006</v>
      </c>
      <c r="G18" s="94">
        <v>607.48</v>
      </c>
      <c r="H18" s="91"/>
      <c r="I18" s="95">
        <v>20</v>
      </c>
      <c r="J18" s="95">
        <v>22</v>
      </c>
      <c r="K18" s="95">
        <v>25</v>
      </c>
      <c r="L18" s="95">
        <v>24</v>
      </c>
      <c r="M18" s="91"/>
      <c r="N18" s="96">
        <v>13</v>
      </c>
      <c r="O18" s="96">
        <v>34</v>
      </c>
      <c r="P18" s="96">
        <v>53</v>
      </c>
      <c r="Q18" s="13"/>
    </row>
    <row r="19" spans="1:17" x14ac:dyDescent="0.3">
      <c r="A19" s="243" t="s">
        <v>15</v>
      </c>
      <c r="B19" s="243"/>
      <c r="C19" s="243"/>
      <c r="D19" s="94">
        <v>21.06</v>
      </c>
      <c r="E19" s="94">
        <v>20.39</v>
      </c>
      <c r="F19" s="94">
        <v>67.38</v>
      </c>
      <c r="G19" s="94">
        <v>543.38</v>
      </c>
      <c r="H19" s="91"/>
      <c r="I19" s="95">
        <v>21</v>
      </c>
      <c r="J19" s="95">
        <v>20</v>
      </c>
      <c r="K19" s="95">
        <v>21</v>
      </c>
      <c r="L19" s="95">
        <v>21</v>
      </c>
      <c r="M19" s="91"/>
      <c r="N19" s="96">
        <v>16</v>
      </c>
      <c r="O19" s="96">
        <v>34</v>
      </c>
      <c r="P19" s="96">
        <v>50</v>
      </c>
      <c r="Q19" s="13"/>
    </row>
    <row r="20" spans="1:17" x14ac:dyDescent="0.3">
      <c r="A20" s="243" t="s">
        <v>16</v>
      </c>
      <c r="B20" s="243"/>
      <c r="C20" s="243"/>
      <c r="D20" s="94">
        <v>20.010000000000002</v>
      </c>
      <c r="E20" s="94">
        <v>21.34</v>
      </c>
      <c r="F20" s="94">
        <v>69.09</v>
      </c>
      <c r="G20" s="94">
        <v>552.55999999999995</v>
      </c>
      <c r="H20" s="91"/>
      <c r="I20" s="95">
        <v>20</v>
      </c>
      <c r="J20" s="95">
        <v>21</v>
      </c>
      <c r="K20" s="95">
        <v>22</v>
      </c>
      <c r="L20" s="95">
        <v>21</v>
      </c>
      <c r="M20" s="91"/>
      <c r="N20" s="96">
        <v>14</v>
      </c>
      <c r="O20" s="96">
        <v>35</v>
      </c>
      <c r="P20" s="96">
        <v>50</v>
      </c>
      <c r="Q20" s="13"/>
    </row>
    <row r="21" spans="1:17" x14ac:dyDescent="0.3">
      <c r="A21" s="243" t="s">
        <v>17</v>
      </c>
      <c r="B21" s="243"/>
      <c r="C21" s="243"/>
      <c r="D21" s="98">
        <v>22</v>
      </c>
      <c r="E21" s="94">
        <v>19.95</v>
      </c>
      <c r="F21" s="94">
        <v>70.69</v>
      </c>
      <c r="G21" s="97">
        <v>557.20000000000005</v>
      </c>
      <c r="H21" s="91"/>
      <c r="I21" s="95">
        <v>22</v>
      </c>
      <c r="J21" s="95">
        <v>20</v>
      </c>
      <c r="K21" s="95">
        <v>22</v>
      </c>
      <c r="L21" s="95">
        <v>22</v>
      </c>
      <c r="M21" s="91"/>
      <c r="N21" s="96">
        <v>16</v>
      </c>
      <c r="O21" s="96">
        <v>32</v>
      </c>
      <c r="P21" s="96">
        <v>51</v>
      </c>
      <c r="Q21" s="13"/>
    </row>
    <row r="22" spans="1:17" x14ac:dyDescent="0.3">
      <c r="A22" s="243" t="s">
        <v>18</v>
      </c>
      <c r="B22" s="243"/>
      <c r="C22" s="243"/>
      <c r="D22" s="94">
        <v>23.52</v>
      </c>
      <c r="E22" s="94">
        <v>20.51</v>
      </c>
      <c r="F22" s="94">
        <v>78.45</v>
      </c>
      <c r="G22" s="94">
        <v>596.69000000000005</v>
      </c>
      <c r="H22" s="91"/>
      <c r="I22" s="95">
        <v>24</v>
      </c>
      <c r="J22" s="95">
        <v>20</v>
      </c>
      <c r="K22" s="95">
        <v>25</v>
      </c>
      <c r="L22" s="95">
        <v>23</v>
      </c>
      <c r="M22" s="91"/>
      <c r="N22" s="96">
        <v>16</v>
      </c>
      <c r="O22" s="96">
        <v>31</v>
      </c>
      <c r="P22" s="96">
        <v>53</v>
      </c>
      <c r="Q22" s="13"/>
    </row>
    <row r="23" spans="1:17" x14ac:dyDescent="0.3">
      <c r="A23" s="243" t="s">
        <v>19</v>
      </c>
      <c r="B23" s="243"/>
      <c r="C23" s="243"/>
      <c r="D23" s="94">
        <v>19.989999999999998</v>
      </c>
      <c r="E23" s="94">
        <v>20.170000000000002</v>
      </c>
      <c r="F23" s="94">
        <v>81.010000000000005</v>
      </c>
      <c r="G23" s="94">
        <v>589.41999999999996</v>
      </c>
      <c r="H23" s="91"/>
      <c r="I23" s="95">
        <v>20</v>
      </c>
      <c r="J23" s="95">
        <v>20</v>
      </c>
      <c r="K23" s="95">
        <v>25</v>
      </c>
      <c r="L23" s="95">
        <v>23</v>
      </c>
      <c r="M23" s="91"/>
      <c r="N23" s="96">
        <v>14</v>
      </c>
      <c r="O23" s="96">
        <v>31</v>
      </c>
      <c r="P23" s="96">
        <v>55</v>
      </c>
      <c r="Q23" s="13"/>
    </row>
    <row r="24" spans="1:17" x14ac:dyDescent="0.3">
      <c r="A24" s="243" t="s">
        <v>20</v>
      </c>
      <c r="B24" s="243"/>
      <c r="C24" s="243"/>
      <c r="D24" s="94">
        <v>21.18</v>
      </c>
      <c r="E24" s="97">
        <v>21.3</v>
      </c>
      <c r="F24" s="94">
        <v>80.930000000000007</v>
      </c>
      <c r="G24" s="94">
        <v>604.04</v>
      </c>
      <c r="H24" s="91"/>
      <c r="I24" s="95">
        <v>21</v>
      </c>
      <c r="J24" s="95">
        <v>21</v>
      </c>
      <c r="K24" s="95">
        <v>25</v>
      </c>
      <c r="L24" s="95">
        <v>23</v>
      </c>
      <c r="M24" s="91"/>
      <c r="N24" s="96">
        <v>14</v>
      </c>
      <c r="O24" s="96">
        <v>32</v>
      </c>
      <c r="P24" s="96">
        <v>54</v>
      </c>
      <c r="Q24" s="13"/>
    </row>
    <row r="25" spans="1:17" x14ac:dyDescent="0.3">
      <c r="A25" s="243" t="s">
        <v>21</v>
      </c>
      <c r="B25" s="243"/>
      <c r="C25" s="243"/>
      <c r="D25" s="94">
        <v>21.73</v>
      </c>
      <c r="E25" s="94">
        <v>19.809999999999999</v>
      </c>
      <c r="F25" s="94">
        <v>64.78</v>
      </c>
      <c r="G25" s="94">
        <v>528.84</v>
      </c>
      <c r="H25" s="91"/>
      <c r="I25" s="95">
        <v>22</v>
      </c>
      <c r="J25" s="95">
        <v>20</v>
      </c>
      <c r="K25" s="95">
        <v>20</v>
      </c>
      <c r="L25" s="95">
        <v>20</v>
      </c>
      <c r="M25" s="91"/>
      <c r="N25" s="96">
        <v>16</v>
      </c>
      <c r="O25" s="96">
        <v>34</v>
      </c>
      <c r="P25" s="96">
        <v>49</v>
      </c>
      <c r="Q25" s="13"/>
    </row>
    <row r="26" spans="1:17" x14ac:dyDescent="0.3">
      <c r="A26" s="243" t="s">
        <v>22</v>
      </c>
      <c r="B26" s="243"/>
      <c r="C26" s="243"/>
      <c r="D26" s="94">
        <v>29.69</v>
      </c>
      <c r="E26" s="94">
        <v>25.54</v>
      </c>
      <c r="F26" s="94">
        <v>77.98</v>
      </c>
      <c r="G26" s="94">
        <v>665.51</v>
      </c>
      <c r="H26" s="91"/>
      <c r="I26" s="95">
        <v>30</v>
      </c>
      <c r="J26" s="95">
        <v>25</v>
      </c>
      <c r="K26" s="95">
        <v>24</v>
      </c>
      <c r="L26" s="95">
        <v>26</v>
      </c>
      <c r="M26" s="91"/>
      <c r="N26" s="96">
        <v>18</v>
      </c>
      <c r="O26" s="96">
        <v>35</v>
      </c>
      <c r="P26" s="96">
        <v>47</v>
      </c>
      <c r="Q26" s="13"/>
    </row>
    <row r="27" spans="1:17" x14ac:dyDescent="0.3">
      <c r="A27" s="243" t="s">
        <v>23</v>
      </c>
      <c r="B27" s="243"/>
      <c r="C27" s="243"/>
      <c r="D27" s="94">
        <v>24.99</v>
      </c>
      <c r="E27" s="94">
        <v>25.37</v>
      </c>
      <c r="F27" s="94">
        <v>63.89</v>
      </c>
      <c r="G27" s="94">
        <v>594.80999999999995</v>
      </c>
      <c r="H27" s="91"/>
      <c r="I27" s="95">
        <v>25</v>
      </c>
      <c r="J27" s="95">
        <v>25</v>
      </c>
      <c r="K27" s="95">
        <v>20</v>
      </c>
      <c r="L27" s="95">
        <v>23</v>
      </c>
      <c r="M27" s="91"/>
      <c r="N27" s="96">
        <v>17</v>
      </c>
      <c r="O27" s="96">
        <v>38</v>
      </c>
      <c r="P27" s="96">
        <v>43</v>
      </c>
      <c r="Q27" s="13"/>
    </row>
    <row r="28" spans="1:17" x14ac:dyDescent="0.3">
      <c r="A28" s="243" t="s">
        <v>24</v>
      </c>
      <c r="B28" s="243"/>
      <c r="C28" s="243"/>
      <c r="D28" s="94">
        <v>24.66</v>
      </c>
      <c r="E28" s="94">
        <v>22.29</v>
      </c>
      <c r="F28" s="94">
        <v>78.44</v>
      </c>
      <c r="G28" s="94">
        <v>615.74</v>
      </c>
      <c r="H28" s="91"/>
      <c r="I28" s="95">
        <v>25</v>
      </c>
      <c r="J28" s="95">
        <v>22</v>
      </c>
      <c r="K28" s="95">
        <v>25</v>
      </c>
      <c r="L28" s="95">
        <v>24</v>
      </c>
      <c r="M28" s="91"/>
      <c r="N28" s="96">
        <v>16</v>
      </c>
      <c r="O28" s="96">
        <v>33</v>
      </c>
      <c r="P28" s="96">
        <v>51</v>
      </c>
      <c r="Q28" s="13"/>
    </row>
    <row r="29" spans="1:17" x14ac:dyDescent="0.3">
      <c r="A29" s="243" t="s">
        <v>82</v>
      </c>
      <c r="B29" s="243"/>
      <c r="C29" s="243"/>
      <c r="D29" s="97">
        <v>22.4</v>
      </c>
      <c r="E29" s="94">
        <v>21.38</v>
      </c>
      <c r="F29" s="94">
        <v>72.75</v>
      </c>
      <c r="G29" s="97">
        <v>578.20000000000005</v>
      </c>
      <c r="H29" s="91"/>
      <c r="I29" s="95">
        <v>23</v>
      </c>
      <c r="J29" s="95">
        <v>21</v>
      </c>
      <c r="K29" s="95">
        <v>23</v>
      </c>
      <c r="L29" s="95">
        <v>22</v>
      </c>
      <c r="M29" s="91"/>
      <c r="N29" s="96">
        <v>15</v>
      </c>
      <c r="O29" s="96">
        <v>33</v>
      </c>
      <c r="P29" s="96">
        <v>50</v>
      </c>
      <c r="Q29" s="13"/>
    </row>
    <row r="30" spans="1:17" ht="13.9" customHeight="1" x14ac:dyDescent="0.3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13"/>
    </row>
    <row r="31" spans="1:17" x14ac:dyDescent="0.3">
      <c r="A31" s="246" t="s">
        <v>13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13"/>
    </row>
    <row r="32" spans="1:17" ht="13.9" customHeight="1" x14ac:dyDescent="0.3">
      <c r="A32" s="247" t="s">
        <v>77</v>
      </c>
      <c r="B32" s="247"/>
      <c r="C32" s="247"/>
      <c r="D32" s="251" t="s">
        <v>33</v>
      </c>
      <c r="E32" s="251"/>
      <c r="F32" s="251"/>
      <c r="G32" s="247" t="s">
        <v>78</v>
      </c>
      <c r="H32" s="91"/>
      <c r="I32" s="243" t="s">
        <v>79</v>
      </c>
      <c r="J32" s="243"/>
      <c r="K32" s="243"/>
      <c r="L32" s="243"/>
      <c r="M32" s="91"/>
      <c r="N32" s="243" t="s">
        <v>80</v>
      </c>
      <c r="O32" s="243"/>
      <c r="P32" s="243"/>
      <c r="Q32" s="13"/>
    </row>
    <row r="33" spans="1:17" x14ac:dyDescent="0.3">
      <c r="A33" s="248"/>
      <c r="B33" s="249"/>
      <c r="C33" s="250"/>
      <c r="D33" s="92" t="s">
        <v>37</v>
      </c>
      <c r="E33" s="92" t="s">
        <v>38</v>
      </c>
      <c r="F33" s="92" t="s">
        <v>39</v>
      </c>
      <c r="G33" s="252"/>
      <c r="H33" s="91"/>
      <c r="I33" s="93" t="s">
        <v>37</v>
      </c>
      <c r="J33" s="93" t="s">
        <v>38</v>
      </c>
      <c r="K33" s="93" t="s">
        <v>39</v>
      </c>
      <c r="L33" s="93" t="s">
        <v>81</v>
      </c>
      <c r="M33" s="91"/>
      <c r="N33" s="93" t="s">
        <v>37</v>
      </c>
      <c r="O33" s="93" t="s">
        <v>38</v>
      </c>
      <c r="P33" s="93" t="s">
        <v>39</v>
      </c>
      <c r="Q33" s="13"/>
    </row>
    <row r="34" spans="1:17" x14ac:dyDescent="0.3">
      <c r="A34" s="243" t="s">
        <v>1</v>
      </c>
      <c r="B34" s="243"/>
      <c r="C34" s="243"/>
      <c r="D34" s="204">
        <v>32.880000000000003</v>
      </c>
      <c r="E34" s="204">
        <v>32.369999999999997</v>
      </c>
      <c r="F34" s="204">
        <v>103.58</v>
      </c>
      <c r="G34" s="204">
        <v>844.08</v>
      </c>
      <c r="H34" s="205"/>
      <c r="I34" s="206">
        <v>33</v>
      </c>
      <c r="J34" s="206">
        <v>32</v>
      </c>
      <c r="K34" s="206">
        <v>32</v>
      </c>
      <c r="L34" s="206">
        <v>33</v>
      </c>
      <c r="M34" s="205"/>
      <c r="N34" s="207">
        <v>16</v>
      </c>
      <c r="O34" s="207">
        <v>35</v>
      </c>
      <c r="P34" s="207">
        <v>49</v>
      </c>
      <c r="Q34" s="13"/>
    </row>
    <row r="35" spans="1:17" x14ac:dyDescent="0.3">
      <c r="A35" s="243" t="s">
        <v>2</v>
      </c>
      <c r="B35" s="243"/>
      <c r="C35" s="243"/>
      <c r="D35" s="204">
        <v>38.14</v>
      </c>
      <c r="E35" s="204">
        <v>29.91</v>
      </c>
      <c r="F35" s="204">
        <v>96.83</v>
      </c>
      <c r="G35" s="204">
        <v>814.75</v>
      </c>
      <c r="H35" s="205"/>
      <c r="I35" s="206">
        <v>39</v>
      </c>
      <c r="J35" s="206">
        <v>30</v>
      </c>
      <c r="K35" s="206">
        <v>30</v>
      </c>
      <c r="L35" s="206">
        <v>32</v>
      </c>
      <c r="M35" s="205"/>
      <c r="N35" s="207">
        <v>19</v>
      </c>
      <c r="O35" s="207">
        <v>33</v>
      </c>
      <c r="P35" s="207">
        <v>48</v>
      </c>
      <c r="Q35" s="13"/>
    </row>
    <row r="36" spans="1:17" x14ac:dyDescent="0.3">
      <c r="A36" s="243" t="s">
        <v>3</v>
      </c>
      <c r="B36" s="243"/>
      <c r="C36" s="243"/>
      <c r="D36" s="204">
        <v>29.85</v>
      </c>
      <c r="E36" s="204">
        <v>34.25</v>
      </c>
      <c r="F36" s="204">
        <v>106.03</v>
      </c>
      <c r="G36" s="204">
        <v>856.29</v>
      </c>
      <c r="H36" s="205"/>
      <c r="I36" s="206">
        <v>30</v>
      </c>
      <c r="J36" s="206">
        <v>34</v>
      </c>
      <c r="K36" s="206">
        <v>33</v>
      </c>
      <c r="L36" s="206">
        <v>33</v>
      </c>
      <c r="M36" s="205"/>
      <c r="N36" s="207">
        <v>14</v>
      </c>
      <c r="O36" s="207">
        <v>36</v>
      </c>
      <c r="P36" s="207">
        <v>50</v>
      </c>
      <c r="Q36" s="13"/>
    </row>
    <row r="37" spans="1:17" x14ac:dyDescent="0.3">
      <c r="A37" s="243" t="s">
        <v>4</v>
      </c>
      <c r="B37" s="243"/>
      <c r="C37" s="243"/>
      <c r="D37" s="204">
        <v>33.119999999999997</v>
      </c>
      <c r="E37" s="204">
        <v>30.15</v>
      </c>
      <c r="F37" s="204">
        <v>111.61</v>
      </c>
      <c r="G37" s="204">
        <v>865.53</v>
      </c>
      <c r="H37" s="205"/>
      <c r="I37" s="206">
        <v>33</v>
      </c>
      <c r="J37" s="206">
        <v>30</v>
      </c>
      <c r="K37" s="206">
        <v>35</v>
      </c>
      <c r="L37" s="206">
        <v>33</v>
      </c>
      <c r="M37" s="205"/>
      <c r="N37" s="207">
        <v>15</v>
      </c>
      <c r="O37" s="207">
        <v>31</v>
      </c>
      <c r="P37" s="207">
        <v>52</v>
      </c>
      <c r="Q37" s="13"/>
    </row>
    <row r="38" spans="1:17" x14ac:dyDescent="0.3">
      <c r="A38" s="243" t="s">
        <v>5</v>
      </c>
      <c r="B38" s="243"/>
      <c r="C38" s="243"/>
      <c r="D38" s="204">
        <v>34.21</v>
      </c>
      <c r="E38" s="204">
        <v>33.03</v>
      </c>
      <c r="F38" s="204">
        <v>97.24</v>
      </c>
      <c r="G38" s="208">
        <v>832.6</v>
      </c>
      <c r="H38" s="205"/>
      <c r="I38" s="206">
        <v>35</v>
      </c>
      <c r="J38" s="206">
        <v>33</v>
      </c>
      <c r="K38" s="206">
        <v>30</v>
      </c>
      <c r="L38" s="206">
        <v>32</v>
      </c>
      <c r="M38" s="205"/>
      <c r="N38" s="207">
        <v>16</v>
      </c>
      <c r="O38" s="207">
        <v>36</v>
      </c>
      <c r="P38" s="207">
        <v>47</v>
      </c>
      <c r="Q38" s="13"/>
    </row>
    <row r="39" spans="1:17" x14ac:dyDescent="0.3">
      <c r="A39" s="243" t="s">
        <v>6</v>
      </c>
      <c r="B39" s="243"/>
      <c r="C39" s="243"/>
      <c r="D39" s="204">
        <v>34.229999999999997</v>
      </c>
      <c r="E39" s="204">
        <v>35.049999999999997</v>
      </c>
      <c r="F39" s="204">
        <v>110.61</v>
      </c>
      <c r="G39" s="204">
        <v>898.88</v>
      </c>
      <c r="H39" s="205"/>
      <c r="I39" s="206">
        <v>35</v>
      </c>
      <c r="J39" s="206">
        <v>35</v>
      </c>
      <c r="K39" s="206">
        <v>35</v>
      </c>
      <c r="L39" s="206">
        <v>35</v>
      </c>
      <c r="M39" s="205"/>
      <c r="N39" s="207">
        <v>15</v>
      </c>
      <c r="O39" s="207">
        <v>35</v>
      </c>
      <c r="P39" s="207">
        <v>49</v>
      </c>
      <c r="Q39" s="13"/>
    </row>
    <row r="40" spans="1:17" x14ac:dyDescent="0.3">
      <c r="A40" s="243" t="s">
        <v>7</v>
      </c>
      <c r="B40" s="243"/>
      <c r="C40" s="243"/>
      <c r="D40" s="204">
        <v>37.92</v>
      </c>
      <c r="E40" s="204">
        <v>34.75</v>
      </c>
      <c r="F40" s="204">
        <v>111.31</v>
      </c>
      <c r="G40" s="204">
        <v>918.31</v>
      </c>
      <c r="H40" s="205"/>
      <c r="I40" s="206">
        <v>38</v>
      </c>
      <c r="J40" s="206">
        <v>34</v>
      </c>
      <c r="K40" s="206">
        <v>35</v>
      </c>
      <c r="L40" s="206">
        <v>36</v>
      </c>
      <c r="M40" s="205"/>
      <c r="N40" s="207">
        <v>17</v>
      </c>
      <c r="O40" s="207">
        <v>34</v>
      </c>
      <c r="P40" s="207">
        <v>48</v>
      </c>
      <c r="Q40" s="13"/>
    </row>
    <row r="41" spans="1:17" x14ac:dyDescent="0.3">
      <c r="A41" s="243" t="s">
        <v>8</v>
      </c>
      <c r="B41" s="243"/>
      <c r="C41" s="243"/>
      <c r="D41" s="204">
        <v>37.97</v>
      </c>
      <c r="E41" s="204">
        <v>35.32</v>
      </c>
      <c r="F41" s="204">
        <v>105.98</v>
      </c>
      <c r="G41" s="204">
        <v>899.22</v>
      </c>
      <c r="H41" s="205"/>
      <c r="I41" s="206">
        <v>38</v>
      </c>
      <c r="J41" s="206">
        <v>35</v>
      </c>
      <c r="K41" s="206">
        <v>33</v>
      </c>
      <c r="L41" s="206">
        <v>35</v>
      </c>
      <c r="M41" s="205"/>
      <c r="N41" s="207">
        <v>17</v>
      </c>
      <c r="O41" s="207">
        <v>35</v>
      </c>
      <c r="P41" s="207">
        <v>47</v>
      </c>
      <c r="Q41" s="13"/>
    </row>
    <row r="42" spans="1:17" x14ac:dyDescent="0.3">
      <c r="A42" s="243" t="s">
        <v>9</v>
      </c>
      <c r="B42" s="243"/>
      <c r="C42" s="243"/>
      <c r="D42" s="204">
        <v>33.46</v>
      </c>
      <c r="E42" s="204">
        <v>34.06</v>
      </c>
      <c r="F42" s="204">
        <v>106.27</v>
      </c>
      <c r="G42" s="204">
        <v>874.29</v>
      </c>
      <c r="H42" s="205"/>
      <c r="I42" s="206">
        <v>34</v>
      </c>
      <c r="J42" s="206">
        <v>34</v>
      </c>
      <c r="K42" s="206">
        <v>33</v>
      </c>
      <c r="L42" s="206">
        <v>34</v>
      </c>
      <c r="M42" s="205"/>
      <c r="N42" s="207">
        <v>15</v>
      </c>
      <c r="O42" s="207">
        <v>35</v>
      </c>
      <c r="P42" s="207">
        <v>49</v>
      </c>
      <c r="Q42" s="13"/>
    </row>
    <row r="43" spans="1:17" x14ac:dyDescent="0.3">
      <c r="A43" s="243" t="s">
        <v>10</v>
      </c>
      <c r="B43" s="243"/>
      <c r="C43" s="243"/>
      <c r="D43" s="204">
        <v>36.25</v>
      </c>
      <c r="E43" s="204">
        <v>31.07</v>
      </c>
      <c r="F43" s="204">
        <v>99.53</v>
      </c>
      <c r="G43" s="204">
        <v>830.17</v>
      </c>
      <c r="H43" s="205"/>
      <c r="I43" s="206">
        <v>37</v>
      </c>
      <c r="J43" s="206">
        <v>31</v>
      </c>
      <c r="K43" s="206">
        <v>31</v>
      </c>
      <c r="L43" s="206">
        <v>32</v>
      </c>
      <c r="M43" s="205"/>
      <c r="N43" s="207">
        <v>17</v>
      </c>
      <c r="O43" s="207">
        <v>34</v>
      </c>
      <c r="P43" s="207">
        <v>48</v>
      </c>
      <c r="Q43" s="13"/>
    </row>
    <row r="44" spans="1:17" x14ac:dyDescent="0.3">
      <c r="A44" s="243" t="s">
        <v>15</v>
      </c>
      <c r="B44" s="243"/>
      <c r="C44" s="243"/>
      <c r="D44" s="204">
        <v>31.28</v>
      </c>
      <c r="E44" s="204">
        <v>34.590000000000003</v>
      </c>
      <c r="F44" s="204">
        <v>113.38</v>
      </c>
      <c r="G44" s="204">
        <v>893.46</v>
      </c>
      <c r="H44" s="205"/>
      <c r="I44" s="206">
        <v>32</v>
      </c>
      <c r="J44" s="206">
        <v>34</v>
      </c>
      <c r="K44" s="206">
        <v>35</v>
      </c>
      <c r="L44" s="206">
        <v>35</v>
      </c>
      <c r="M44" s="205"/>
      <c r="N44" s="207">
        <v>14</v>
      </c>
      <c r="O44" s="207">
        <v>35</v>
      </c>
      <c r="P44" s="207">
        <v>51</v>
      </c>
      <c r="Q44" s="13"/>
    </row>
    <row r="45" spans="1:17" x14ac:dyDescent="0.3">
      <c r="A45" s="243" t="s">
        <v>16</v>
      </c>
      <c r="B45" s="243"/>
      <c r="C45" s="243"/>
      <c r="D45" s="204">
        <v>37.01</v>
      </c>
      <c r="E45" s="204">
        <v>31.42</v>
      </c>
      <c r="F45" s="204">
        <v>110.41</v>
      </c>
      <c r="G45" s="204">
        <v>879.23</v>
      </c>
      <c r="H45" s="205"/>
      <c r="I45" s="206">
        <v>37</v>
      </c>
      <c r="J45" s="206">
        <v>31</v>
      </c>
      <c r="K45" s="206">
        <v>35</v>
      </c>
      <c r="L45" s="206">
        <v>34</v>
      </c>
      <c r="M45" s="205"/>
      <c r="N45" s="207">
        <v>17</v>
      </c>
      <c r="O45" s="207">
        <v>32</v>
      </c>
      <c r="P45" s="207">
        <v>50</v>
      </c>
      <c r="Q45" s="13"/>
    </row>
    <row r="46" spans="1:17" x14ac:dyDescent="0.3">
      <c r="A46" s="243" t="s">
        <v>17</v>
      </c>
      <c r="B46" s="243"/>
      <c r="C46" s="243"/>
      <c r="D46" s="204">
        <v>38.159999999999997</v>
      </c>
      <c r="E46" s="204">
        <v>34.229999999999997</v>
      </c>
      <c r="F46" s="204">
        <v>111.84</v>
      </c>
      <c r="G46" s="204">
        <v>913.34</v>
      </c>
      <c r="H46" s="205"/>
      <c r="I46" s="206">
        <v>39</v>
      </c>
      <c r="J46" s="206">
        <v>34</v>
      </c>
      <c r="K46" s="206">
        <v>35</v>
      </c>
      <c r="L46" s="206">
        <v>35</v>
      </c>
      <c r="M46" s="205"/>
      <c r="N46" s="207">
        <v>17</v>
      </c>
      <c r="O46" s="207">
        <v>34</v>
      </c>
      <c r="P46" s="207">
        <v>49</v>
      </c>
      <c r="Q46" s="13"/>
    </row>
    <row r="47" spans="1:17" x14ac:dyDescent="0.3">
      <c r="A47" s="243" t="s">
        <v>18</v>
      </c>
      <c r="B47" s="243"/>
      <c r="C47" s="243"/>
      <c r="D47" s="208">
        <v>29.7</v>
      </c>
      <c r="E47" s="204">
        <v>34.93</v>
      </c>
      <c r="F47" s="204">
        <v>113.59</v>
      </c>
      <c r="G47" s="204">
        <v>902.68</v>
      </c>
      <c r="H47" s="205"/>
      <c r="I47" s="206">
        <v>30</v>
      </c>
      <c r="J47" s="206">
        <v>35</v>
      </c>
      <c r="K47" s="206">
        <v>35</v>
      </c>
      <c r="L47" s="206">
        <v>35</v>
      </c>
      <c r="M47" s="205"/>
      <c r="N47" s="207">
        <v>13</v>
      </c>
      <c r="O47" s="207">
        <v>35</v>
      </c>
      <c r="P47" s="207">
        <v>50</v>
      </c>
      <c r="Q47" s="13"/>
    </row>
    <row r="48" spans="1:17" x14ac:dyDescent="0.3">
      <c r="A48" s="243" t="s">
        <v>19</v>
      </c>
      <c r="B48" s="243"/>
      <c r="C48" s="243"/>
      <c r="D48" s="204">
        <v>41.17</v>
      </c>
      <c r="E48" s="204">
        <v>29.94</v>
      </c>
      <c r="F48" s="208">
        <v>100.7</v>
      </c>
      <c r="G48" s="204">
        <v>836.04</v>
      </c>
      <c r="H48" s="205"/>
      <c r="I48" s="206">
        <v>42</v>
      </c>
      <c r="J48" s="206">
        <v>30</v>
      </c>
      <c r="K48" s="206">
        <v>31</v>
      </c>
      <c r="L48" s="206">
        <v>32</v>
      </c>
      <c r="M48" s="205"/>
      <c r="N48" s="207">
        <v>20</v>
      </c>
      <c r="O48" s="207">
        <v>32</v>
      </c>
      <c r="P48" s="207">
        <v>48</v>
      </c>
      <c r="Q48" s="13"/>
    </row>
    <row r="49" spans="1:17" x14ac:dyDescent="0.3">
      <c r="A49" s="243" t="s">
        <v>20</v>
      </c>
      <c r="B49" s="243"/>
      <c r="C49" s="243"/>
      <c r="D49" s="204">
        <v>30.32</v>
      </c>
      <c r="E49" s="204">
        <v>29.91</v>
      </c>
      <c r="F49" s="204">
        <v>110.89</v>
      </c>
      <c r="G49" s="204">
        <v>844.06</v>
      </c>
      <c r="H49" s="205"/>
      <c r="I49" s="206">
        <v>31</v>
      </c>
      <c r="J49" s="206">
        <v>30</v>
      </c>
      <c r="K49" s="206">
        <v>35</v>
      </c>
      <c r="L49" s="206">
        <v>33</v>
      </c>
      <c r="M49" s="205"/>
      <c r="N49" s="207">
        <v>14</v>
      </c>
      <c r="O49" s="207">
        <v>32</v>
      </c>
      <c r="P49" s="207">
        <v>53</v>
      </c>
      <c r="Q49" s="13"/>
    </row>
    <row r="50" spans="1:17" x14ac:dyDescent="0.3">
      <c r="A50" s="243" t="s">
        <v>21</v>
      </c>
      <c r="B50" s="243"/>
      <c r="C50" s="243"/>
      <c r="D50" s="204">
        <v>38.33</v>
      </c>
      <c r="E50" s="204">
        <v>30.29</v>
      </c>
      <c r="F50" s="204">
        <v>98.89</v>
      </c>
      <c r="G50" s="208">
        <v>830.3</v>
      </c>
      <c r="H50" s="205"/>
      <c r="I50" s="206">
        <v>39</v>
      </c>
      <c r="J50" s="206">
        <v>30</v>
      </c>
      <c r="K50" s="206">
        <v>31</v>
      </c>
      <c r="L50" s="206">
        <v>32</v>
      </c>
      <c r="M50" s="205"/>
      <c r="N50" s="207">
        <v>18</v>
      </c>
      <c r="O50" s="207">
        <v>33</v>
      </c>
      <c r="P50" s="207">
        <v>48</v>
      </c>
      <c r="Q50" s="13"/>
    </row>
    <row r="51" spans="1:17" x14ac:dyDescent="0.3">
      <c r="A51" s="243" t="s">
        <v>22</v>
      </c>
      <c r="B51" s="243"/>
      <c r="C51" s="243"/>
      <c r="D51" s="208">
        <v>38.700000000000003</v>
      </c>
      <c r="E51" s="204">
        <v>34.47</v>
      </c>
      <c r="F51" s="204">
        <v>110.39</v>
      </c>
      <c r="G51" s="204">
        <v>912.33</v>
      </c>
      <c r="H51" s="205"/>
      <c r="I51" s="206">
        <v>39</v>
      </c>
      <c r="J51" s="206">
        <v>34</v>
      </c>
      <c r="K51" s="206">
        <v>34</v>
      </c>
      <c r="L51" s="206">
        <v>35</v>
      </c>
      <c r="M51" s="205"/>
      <c r="N51" s="207">
        <v>17</v>
      </c>
      <c r="O51" s="207">
        <v>34</v>
      </c>
      <c r="P51" s="207">
        <v>48</v>
      </c>
      <c r="Q51" s="13"/>
    </row>
    <row r="52" spans="1:17" x14ac:dyDescent="0.3">
      <c r="A52" s="243" t="s">
        <v>23</v>
      </c>
      <c r="B52" s="243"/>
      <c r="C52" s="243"/>
      <c r="D52" s="204">
        <v>38.79</v>
      </c>
      <c r="E52" s="204">
        <v>30.98</v>
      </c>
      <c r="F52" s="204">
        <v>111.09</v>
      </c>
      <c r="G52" s="204">
        <v>880.04</v>
      </c>
      <c r="H52" s="205"/>
      <c r="I52" s="206">
        <v>39</v>
      </c>
      <c r="J52" s="206">
        <v>31</v>
      </c>
      <c r="K52" s="206">
        <v>35</v>
      </c>
      <c r="L52" s="206">
        <v>34</v>
      </c>
      <c r="M52" s="205"/>
      <c r="N52" s="207">
        <v>18</v>
      </c>
      <c r="O52" s="207">
        <v>32</v>
      </c>
      <c r="P52" s="207">
        <v>50</v>
      </c>
      <c r="Q52" s="13"/>
    </row>
    <row r="53" spans="1:17" x14ac:dyDescent="0.3">
      <c r="A53" s="243" t="s">
        <v>24</v>
      </c>
      <c r="B53" s="243"/>
      <c r="C53" s="243"/>
      <c r="D53" s="204">
        <v>27.91</v>
      </c>
      <c r="E53" s="204">
        <v>29.94</v>
      </c>
      <c r="F53" s="204">
        <v>105.36</v>
      </c>
      <c r="G53" s="204">
        <v>809.39</v>
      </c>
      <c r="H53" s="205"/>
      <c r="I53" s="206">
        <v>28</v>
      </c>
      <c r="J53" s="206">
        <v>30</v>
      </c>
      <c r="K53" s="206">
        <v>33</v>
      </c>
      <c r="L53" s="206">
        <v>31</v>
      </c>
      <c r="M53" s="205"/>
      <c r="N53" s="207">
        <v>14</v>
      </c>
      <c r="O53" s="207">
        <v>33</v>
      </c>
      <c r="P53" s="207">
        <v>52</v>
      </c>
      <c r="Q53" s="13"/>
    </row>
    <row r="54" spans="1:17" x14ac:dyDescent="0.3">
      <c r="A54" s="243" t="s">
        <v>82</v>
      </c>
      <c r="B54" s="243"/>
      <c r="C54" s="243"/>
      <c r="D54" s="204">
        <v>34.97</v>
      </c>
      <c r="E54" s="204">
        <v>32.53</v>
      </c>
      <c r="F54" s="204">
        <v>106.78</v>
      </c>
      <c r="G54" s="204">
        <v>866.75</v>
      </c>
      <c r="H54" s="205"/>
      <c r="I54" s="206">
        <v>35</v>
      </c>
      <c r="J54" s="206">
        <v>32</v>
      </c>
      <c r="K54" s="206">
        <v>33</v>
      </c>
      <c r="L54" s="206">
        <v>34</v>
      </c>
      <c r="M54" s="205"/>
      <c r="N54" s="207">
        <v>16</v>
      </c>
      <c r="O54" s="207">
        <v>34</v>
      </c>
      <c r="P54" s="207">
        <v>49</v>
      </c>
      <c r="Q54" s="13"/>
    </row>
    <row r="55" spans="1:17" ht="13.9" customHeight="1" x14ac:dyDescent="0.3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13"/>
    </row>
    <row r="56" spans="1:17" x14ac:dyDescent="0.3">
      <c r="A56" s="246" t="s">
        <v>14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13"/>
    </row>
    <row r="57" spans="1:17" ht="13.9" customHeight="1" x14ac:dyDescent="0.3">
      <c r="A57" s="247" t="s">
        <v>77</v>
      </c>
      <c r="B57" s="247"/>
      <c r="C57" s="247"/>
      <c r="D57" s="251" t="s">
        <v>33</v>
      </c>
      <c r="E57" s="251"/>
      <c r="F57" s="251"/>
      <c r="G57" s="247" t="s">
        <v>78</v>
      </c>
      <c r="H57" s="91"/>
      <c r="I57" s="243" t="s">
        <v>79</v>
      </c>
      <c r="J57" s="243"/>
      <c r="K57" s="243"/>
      <c r="L57" s="243"/>
      <c r="M57" s="91"/>
      <c r="N57" s="243" t="s">
        <v>80</v>
      </c>
      <c r="O57" s="243"/>
      <c r="P57" s="243"/>
      <c r="Q57" s="13"/>
    </row>
    <row r="58" spans="1:17" x14ac:dyDescent="0.3">
      <c r="A58" s="248"/>
      <c r="B58" s="249"/>
      <c r="C58" s="250"/>
      <c r="D58" s="92" t="s">
        <v>37</v>
      </c>
      <c r="E58" s="92" t="s">
        <v>38</v>
      </c>
      <c r="F58" s="92" t="s">
        <v>39</v>
      </c>
      <c r="G58" s="252"/>
      <c r="H58" s="91"/>
      <c r="I58" s="93" t="s">
        <v>37</v>
      </c>
      <c r="J58" s="93" t="s">
        <v>38</v>
      </c>
      <c r="K58" s="93" t="s">
        <v>39</v>
      </c>
      <c r="L58" s="93" t="s">
        <v>81</v>
      </c>
      <c r="M58" s="91"/>
      <c r="N58" s="93" t="s">
        <v>37</v>
      </c>
      <c r="O58" s="93" t="s">
        <v>38</v>
      </c>
      <c r="P58" s="93" t="s">
        <v>39</v>
      </c>
      <c r="Q58" s="13"/>
    </row>
    <row r="59" spans="1:17" x14ac:dyDescent="0.3">
      <c r="A59" s="243" t="s">
        <v>1</v>
      </c>
      <c r="B59" s="243"/>
      <c r="C59" s="243"/>
      <c r="D59" s="94">
        <v>5.22</v>
      </c>
      <c r="E59" s="94">
        <v>5.29</v>
      </c>
      <c r="F59" s="94">
        <v>50.69</v>
      </c>
      <c r="G59" s="94">
        <v>274.83</v>
      </c>
      <c r="H59" s="91"/>
      <c r="I59" s="95">
        <v>5</v>
      </c>
      <c r="J59" s="95">
        <v>5</v>
      </c>
      <c r="K59" s="95">
        <v>16</v>
      </c>
      <c r="L59" s="95">
        <v>11</v>
      </c>
      <c r="M59" s="91"/>
      <c r="N59" s="96">
        <v>8</v>
      </c>
      <c r="O59" s="96">
        <v>17</v>
      </c>
      <c r="P59" s="96">
        <v>74</v>
      </c>
      <c r="Q59" s="13"/>
    </row>
    <row r="60" spans="1:17" x14ac:dyDescent="0.3">
      <c r="A60" s="243" t="s">
        <v>2</v>
      </c>
      <c r="B60" s="243"/>
      <c r="C60" s="243"/>
      <c r="D60" s="94">
        <v>5.23</v>
      </c>
      <c r="E60" s="94">
        <v>5.33</v>
      </c>
      <c r="F60" s="94">
        <v>47.08</v>
      </c>
      <c r="G60" s="94">
        <v>266.29000000000002</v>
      </c>
      <c r="H60" s="91"/>
      <c r="I60" s="95">
        <v>5</v>
      </c>
      <c r="J60" s="95">
        <v>5</v>
      </c>
      <c r="K60" s="95">
        <v>15</v>
      </c>
      <c r="L60" s="95">
        <v>10</v>
      </c>
      <c r="M60" s="91"/>
      <c r="N60" s="96">
        <v>8</v>
      </c>
      <c r="O60" s="96">
        <v>18</v>
      </c>
      <c r="P60" s="96">
        <v>71</v>
      </c>
      <c r="Q60" s="13"/>
    </row>
    <row r="61" spans="1:17" x14ac:dyDescent="0.3">
      <c r="A61" s="243" t="s">
        <v>3</v>
      </c>
      <c r="B61" s="243"/>
      <c r="C61" s="243"/>
      <c r="D61" s="94">
        <v>5.32</v>
      </c>
      <c r="E61" s="94">
        <v>5.55</v>
      </c>
      <c r="F61" s="94">
        <v>54.34</v>
      </c>
      <c r="G61" s="94">
        <v>291.31</v>
      </c>
      <c r="H61" s="91"/>
      <c r="I61" s="95">
        <v>5</v>
      </c>
      <c r="J61" s="95">
        <v>5</v>
      </c>
      <c r="K61" s="95">
        <v>17</v>
      </c>
      <c r="L61" s="95">
        <v>11</v>
      </c>
      <c r="M61" s="91"/>
      <c r="N61" s="96">
        <v>7</v>
      </c>
      <c r="O61" s="96">
        <v>17</v>
      </c>
      <c r="P61" s="96">
        <v>75</v>
      </c>
      <c r="Q61" s="13"/>
    </row>
    <row r="62" spans="1:17" x14ac:dyDescent="0.3">
      <c r="A62" s="243" t="s">
        <v>4</v>
      </c>
      <c r="B62" s="243"/>
      <c r="C62" s="243"/>
      <c r="D62" s="94">
        <v>6.67</v>
      </c>
      <c r="E62" s="97">
        <v>5.6</v>
      </c>
      <c r="F62" s="94">
        <v>68.92</v>
      </c>
      <c r="G62" s="97">
        <v>359.5</v>
      </c>
      <c r="H62" s="91"/>
      <c r="I62" s="95">
        <v>7</v>
      </c>
      <c r="J62" s="95">
        <v>6</v>
      </c>
      <c r="K62" s="95">
        <v>22</v>
      </c>
      <c r="L62" s="95">
        <v>14</v>
      </c>
      <c r="M62" s="91"/>
      <c r="N62" s="96">
        <v>7</v>
      </c>
      <c r="O62" s="96">
        <v>14</v>
      </c>
      <c r="P62" s="96">
        <v>77</v>
      </c>
      <c r="Q62" s="13"/>
    </row>
    <row r="63" spans="1:17" x14ac:dyDescent="0.3">
      <c r="A63" s="243" t="s">
        <v>5</v>
      </c>
      <c r="B63" s="243"/>
      <c r="C63" s="243"/>
      <c r="D63" s="94">
        <v>6.17</v>
      </c>
      <c r="E63" s="94">
        <v>5.29</v>
      </c>
      <c r="F63" s="94">
        <v>52.54</v>
      </c>
      <c r="G63" s="94">
        <v>292.33</v>
      </c>
      <c r="H63" s="91"/>
      <c r="I63" s="95">
        <v>6</v>
      </c>
      <c r="J63" s="95">
        <v>5</v>
      </c>
      <c r="K63" s="95">
        <v>16</v>
      </c>
      <c r="L63" s="95">
        <v>11</v>
      </c>
      <c r="M63" s="91"/>
      <c r="N63" s="96">
        <v>8</v>
      </c>
      <c r="O63" s="96">
        <v>16</v>
      </c>
      <c r="P63" s="96">
        <v>72</v>
      </c>
      <c r="Q63" s="13"/>
    </row>
    <row r="64" spans="1:17" x14ac:dyDescent="0.3">
      <c r="A64" s="243" t="s">
        <v>6</v>
      </c>
      <c r="B64" s="243"/>
      <c r="C64" s="243"/>
      <c r="D64" s="94">
        <v>4.83</v>
      </c>
      <c r="E64" s="94">
        <v>5.33</v>
      </c>
      <c r="F64" s="94">
        <v>48.78</v>
      </c>
      <c r="G64" s="94">
        <v>266.29000000000002</v>
      </c>
      <c r="H64" s="91"/>
      <c r="I64" s="95">
        <v>5</v>
      </c>
      <c r="J64" s="95">
        <v>5</v>
      </c>
      <c r="K64" s="95">
        <v>15</v>
      </c>
      <c r="L64" s="95">
        <v>10</v>
      </c>
      <c r="M64" s="91"/>
      <c r="N64" s="96">
        <v>7</v>
      </c>
      <c r="O64" s="96">
        <v>18</v>
      </c>
      <c r="P64" s="96">
        <v>73</v>
      </c>
      <c r="Q64" s="13"/>
    </row>
    <row r="65" spans="1:17" x14ac:dyDescent="0.3">
      <c r="A65" s="243" t="s">
        <v>7</v>
      </c>
      <c r="B65" s="243"/>
      <c r="C65" s="243"/>
      <c r="D65" s="94">
        <v>5.57</v>
      </c>
      <c r="E65" s="94">
        <v>5.39</v>
      </c>
      <c r="F65" s="94">
        <v>47.61</v>
      </c>
      <c r="G65" s="94">
        <v>269.52999999999997</v>
      </c>
      <c r="H65" s="91"/>
      <c r="I65" s="95">
        <v>6</v>
      </c>
      <c r="J65" s="95">
        <v>5</v>
      </c>
      <c r="K65" s="95">
        <v>15</v>
      </c>
      <c r="L65" s="95">
        <v>10</v>
      </c>
      <c r="M65" s="91"/>
      <c r="N65" s="96">
        <v>8</v>
      </c>
      <c r="O65" s="96">
        <v>18</v>
      </c>
      <c r="P65" s="96">
        <v>71</v>
      </c>
      <c r="Q65" s="13"/>
    </row>
    <row r="66" spans="1:17" x14ac:dyDescent="0.3">
      <c r="A66" s="243" t="s">
        <v>8</v>
      </c>
      <c r="B66" s="243"/>
      <c r="C66" s="243"/>
      <c r="D66" s="94">
        <v>5.57</v>
      </c>
      <c r="E66" s="97">
        <v>5.4</v>
      </c>
      <c r="F66" s="94">
        <v>58.22</v>
      </c>
      <c r="G66" s="97">
        <v>310.5</v>
      </c>
      <c r="H66" s="91"/>
      <c r="I66" s="95">
        <v>6</v>
      </c>
      <c r="J66" s="95">
        <v>5</v>
      </c>
      <c r="K66" s="95">
        <v>18</v>
      </c>
      <c r="L66" s="95">
        <v>12</v>
      </c>
      <c r="M66" s="91"/>
      <c r="N66" s="96">
        <v>7</v>
      </c>
      <c r="O66" s="96">
        <v>16</v>
      </c>
      <c r="P66" s="96">
        <v>75</v>
      </c>
      <c r="Q66" s="13"/>
    </row>
    <row r="67" spans="1:17" x14ac:dyDescent="0.3">
      <c r="A67" s="243" t="s">
        <v>9</v>
      </c>
      <c r="B67" s="243"/>
      <c r="C67" s="243"/>
      <c r="D67" s="94">
        <v>5.32</v>
      </c>
      <c r="E67" s="94">
        <v>5.55</v>
      </c>
      <c r="F67" s="94">
        <v>54.34</v>
      </c>
      <c r="G67" s="94">
        <v>291.31</v>
      </c>
      <c r="H67" s="91"/>
      <c r="I67" s="95">
        <v>5</v>
      </c>
      <c r="J67" s="95">
        <v>5</v>
      </c>
      <c r="K67" s="95">
        <v>17</v>
      </c>
      <c r="L67" s="95">
        <v>11</v>
      </c>
      <c r="M67" s="91"/>
      <c r="N67" s="96">
        <v>7</v>
      </c>
      <c r="O67" s="96">
        <v>17</v>
      </c>
      <c r="P67" s="96">
        <v>75</v>
      </c>
      <c r="Q67" s="13"/>
    </row>
    <row r="68" spans="1:17" x14ac:dyDescent="0.3">
      <c r="A68" s="243" t="s">
        <v>10</v>
      </c>
      <c r="B68" s="243"/>
      <c r="C68" s="243"/>
      <c r="D68" s="94">
        <v>4.87</v>
      </c>
      <c r="E68" s="94">
        <v>5.26</v>
      </c>
      <c r="F68" s="94">
        <v>50.52</v>
      </c>
      <c r="G68" s="94">
        <v>272.43</v>
      </c>
      <c r="H68" s="91"/>
      <c r="I68" s="95">
        <v>5</v>
      </c>
      <c r="J68" s="95">
        <v>5</v>
      </c>
      <c r="K68" s="95">
        <v>16</v>
      </c>
      <c r="L68" s="95">
        <v>11</v>
      </c>
      <c r="M68" s="91"/>
      <c r="N68" s="96">
        <v>7</v>
      </c>
      <c r="O68" s="96">
        <v>17</v>
      </c>
      <c r="P68" s="96">
        <v>74</v>
      </c>
      <c r="Q68" s="13"/>
    </row>
    <row r="69" spans="1:17" x14ac:dyDescent="0.3">
      <c r="A69" s="243" t="s">
        <v>15</v>
      </c>
      <c r="B69" s="243"/>
      <c r="C69" s="243"/>
      <c r="D69" s="94">
        <v>6.12</v>
      </c>
      <c r="E69" s="94">
        <v>5.29</v>
      </c>
      <c r="F69" s="94">
        <v>51.66</v>
      </c>
      <c r="G69" s="94">
        <v>287.02999999999997</v>
      </c>
      <c r="H69" s="91"/>
      <c r="I69" s="95">
        <v>6</v>
      </c>
      <c r="J69" s="95">
        <v>5</v>
      </c>
      <c r="K69" s="95">
        <v>16</v>
      </c>
      <c r="L69" s="95">
        <v>11</v>
      </c>
      <c r="M69" s="91"/>
      <c r="N69" s="96">
        <v>9</v>
      </c>
      <c r="O69" s="96">
        <v>17</v>
      </c>
      <c r="P69" s="96">
        <v>72</v>
      </c>
      <c r="Q69" s="13"/>
    </row>
    <row r="70" spans="1:17" x14ac:dyDescent="0.3">
      <c r="A70" s="243" t="s">
        <v>16</v>
      </c>
      <c r="B70" s="243"/>
      <c r="C70" s="243"/>
      <c r="D70" s="94">
        <v>5.03</v>
      </c>
      <c r="E70" s="94">
        <v>5.53</v>
      </c>
      <c r="F70" s="94">
        <v>54.38</v>
      </c>
      <c r="G70" s="94">
        <v>291.29000000000002</v>
      </c>
      <c r="H70" s="91"/>
      <c r="I70" s="95">
        <v>5</v>
      </c>
      <c r="J70" s="95">
        <v>5</v>
      </c>
      <c r="K70" s="95">
        <v>17</v>
      </c>
      <c r="L70" s="95">
        <v>11</v>
      </c>
      <c r="M70" s="91"/>
      <c r="N70" s="96">
        <v>7</v>
      </c>
      <c r="O70" s="96">
        <v>17</v>
      </c>
      <c r="P70" s="96">
        <v>75</v>
      </c>
      <c r="Q70" s="13"/>
    </row>
    <row r="71" spans="1:17" x14ac:dyDescent="0.3">
      <c r="A71" s="243" t="s">
        <v>17</v>
      </c>
      <c r="B71" s="243"/>
      <c r="C71" s="243"/>
      <c r="D71" s="94">
        <v>5.58</v>
      </c>
      <c r="E71" s="94">
        <v>5.36</v>
      </c>
      <c r="F71" s="94">
        <v>47.25</v>
      </c>
      <c r="G71" s="94">
        <v>268.69</v>
      </c>
      <c r="H71" s="91"/>
      <c r="I71" s="95">
        <v>6</v>
      </c>
      <c r="J71" s="95">
        <v>5</v>
      </c>
      <c r="K71" s="95">
        <v>15</v>
      </c>
      <c r="L71" s="95">
        <v>10</v>
      </c>
      <c r="M71" s="91"/>
      <c r="N71" s="96">
        <v>8</v>
      </c>
      <c r="O71" s="96">
        <v>18</v>
      </c>
      <c r="P71" s="96">
        <v>70</v>
      </c>
      <c r="Q71" s="13"/>
    </row>
    <row r="72" spans="1:17" x14ac:dyDescent="0.3">
      <c r="A72" s="243" t="s">
        <v>18</v>
      </c>
      <c r="B72" s="243"/>
      <c r="C72" s="243"/>
      <c r="D72" s="94">
        <v>5.57</v>
      </c>
      <c r="E72" s="97">
        <v>5.4</v>
      </c>
      <c r="F72" s="94">
        <v>58.22</v>
      </c>
      <c r="G72" s="97">
        <v>310.5</v>
      </c>
      <c r="H72" s="91"/>
      <c r="I72" s="95">
        <v>6</v>
      </c>
      <c r="J72" s="95">
        <v>5</v>
      </c>
      <c r="K72" s="95">
        <v>18</v>
      </c>
      <c r="L72" s="95">
        <v>12</v>
      </c>
      <c r="M72" s="91"/>
      <c r="N72" s="96">
        <v>7</v>
      </c>
      <c r="O72" s="96">
        <v>16</v>
      </c>
      <c r="P72" s="96">
        <v>75</v>
      </c>
      <c r="Q72" s="13"/>
    </row>
    <row r="73" spans="1:17" x14ac:dyDescent="0.3">
      <c r="A73" s="243" t="s">
        <v>19</v>
      </c>
      <c r="B73" s="243"/>
      <c r="C73" s="243"/>
      <c r="D73" s="94">
        <v>6.32</v>
      </c>
      <c r="E73" s="94">
        <v>5.49</v>
      </c>
      <c r="F73" s="94">
        <v>61.39</v>
      </c>
      <c r="G73" s="94">
        <v>323.83</v>
      </c>
      <c r="H73" s="91"/>
      <c r="I73" s="95">
        <v>6</v>
      </c>
      <c r="J73" s="95">
        <v>5</v>
      </c>
      <c r="K73" s="95">
        <v>19</v>
      </c>
      <c r="L73" s="95">
        <v>13</v>
      </c>
      <c r="M73" s="91"/>
      <c r="N73" s="96">
        <v>8</v>
      </c>
      <c r="O73" s="96">
        <v>15</v>
      </c>
      <c r="P73" s="96">
        <v>76</v>
      </c>
      <c r="Q73" s="13"/>
    </row>
    <row r="74" spans="1:17" x14ac:dyDescent="0.3">
      <c r="A74" s="243" t="s">
        <v>20</v>
      </c>
      <c r="B74" s="243"/>
      <c r="C74" s="243"/>
      <c r="D74" s="94">
        <v>5.23</v>
      </c>
      <c r="E74" s="94">
        <v>5.33</v>
      </c>
      <c r="F74" s="94">
        <v>47.08</v>
      </c>
      <c r="G74" s="94">
        <v>266.29000000000002</v>
      </c>
      <c r="H74" s="91"/>
      <c r="I74" s="95">
        <v>5</v>
      </c>
      <c r="J74" s="95">
        <v>5</v>
      </c>
      <c r="K74" s="95">
        <v>15</v>
      </c>
      <c r="L74" s="95">
        <v>10</v>
      </c>
      <c r="M74" s="91"/>
      <c r="N74" s="96">
        <v>8</v>
      </c>
      <c r="O74" s="96">
        <v>18</v>
      </c>
      <c r="P74" s="96">
        <v>71</v>
      </c>
      <c r="Q74" s="13"/>
    </row>
    <row r="75" spans="1:17" x14ac:dyDescent="0.3">
      <c r="A75" s="243" t="s">
        <v>21</v>
      </c>
      <c r="B75" s="243"/>
      <c r="C75" s="243"/>
      <c r="D75" s="94">
        <v>5.37</v>
      </c>
      <c r="E75" s="94">
        <v>5.59</v>
      </c>
      <c r="F75" s="94">
        <v>54.91</v>
      </c>
      <c r="G75" s="94">
        <v>294.52999999999997</v>
      </c>
      <c r="H75" s="91"/>
      <c r="I75" s="95">
        <v>5</v>
      </c>
      <c r="J75" s="95">
        <v>6</v>
      </c>
      <c r="K75" s="95">
        <v>17</v>
      </c>
      <c r="L75" s="95">
        <v>11</v>
      </c>
      <c r="M75" s="91"/>
      <c r="N75" s="96">
        <v>7</v>
      </c>
      <c r="O75" s="96">
        <v>17</v>
      </c>
      <c r="P75" s="96">
        <v>75</v>
      </c>
      <c r="Q75" s="13"/>
    </row>
    <row r="76" spans="1:17" x14ac:dyDescent="0.3">
      <c r="A76" s="243" t="s">
        <v>22</v>
      </c>
      <c r="B76" s="243"/>
      <c r="C76" s="243"/>
      <c r="D76" s="94">
        <v>6.52</v>
      </c>
      <c r="E76" s="97">
        <v>5.4</v>
      </c>
      <c r="F76" s="94">
        <v>60.07</v>
      </c>
      <c r="G76" s="98">
        <v>328</v>
      </c>
      <c r="H76" s="91"/>
      <c r="I76" s="95">
        <v>7</v>
      </c>
      <c r="J76" s="95">
        <v>5</v>
      </c>
      <c r="K76" s="95">
        <v>19</v>
      </c>
      <c r="L76" s="95">
        <v>13</v>
      </c>
      <c r="M76" s="91"/>
      <c r="N76" s="96">
        <v>8</v>
      </c>
      <c r="O76" s="96">
        <v>15</v>
      </c>
      <c r="P76" s="96">
        <v>73</v>
      </c>
      <c r="Q76" s="13"/>
    </row>
    <row r="77" spans="1:17" x14ac:dyDescent="0.3">
      <c r="A77" s="243" t="s">
        <v>23</v>
      </c>
      <c r="B77" s="243"/>
      <c r="C77" s="243"/>
      <c r="D77" s="94">
        <v>5.57</v>
      </c>
      <c r="E77" s="94">
        <v>5.39</v>
      </c>
      <c r="F77" s="94">
        <v>47.61</v>
      </c>
      <c r="G77" s="94">
        <v>269.52999999999997</v>
      </c>
      <c r="H77" s="91"/>
      <c r="I77" s="95">
        <v>6</v>
      </c>
      <c r="J77" s="95">
        <v>5</v>
      </c>
      <c r="K77" s="95">
        <v>15</v>
      </c>
      <c r="L77" s="95">
        <v>10</v>
      </c>
      <c r="M77" s="91"/>
      <c r="N77" s="96">
        <v>8</v>
      </c>
      <c r="O77" s="96">
        <v>18</v>
      </c>
      <c r="P77" s="96">
        <v>71</v>
      </c>
      <c r="Q77" s="13"/>
    </row>
    <row r="78" spans="1:17" x14ac:dyDescent="0.3">
      <c r="A78" s="243" t="s">
        <v>24</v>
      </c>
      <c r="B78" s="243"/>
      <c r="C78" s="243"/>
      <c r="D78" s="94">
        <v>4.87</v>
      </c>
      <c r="E78" s="94">
        <v>5.26</v>
      </c>
      <c r="F78" s="94">
        <v>50.52</v>
      </c>
      <c r="G78" s="94">
        <v>272.43</v>
      </c>
      <c r="H78" s="91"/>
      <c r="I78" s="95">
        <v>5</v>
      </c>
      <c r="J78" s="95">
        <v>5</v>
      </c>
      <c r="K78" s="95">
        <v>16</v>
      </c>
      <c r="L78" s="95">
        <v>11</v>
      </c>
      <c r="M78" s="91"/>
      <c r="N78" s="96">
        <v>7</v>
      </c>
      <c r="O78" s="96">
        <v>17</v>
      </c>
      <c r="P78" s="96">
        <v>74</v>
      </c>
      <c r="Q78" s="13"/>
    </row>
    <row r="79" spans="1:17" x14ac:dyDescent="0.3">
      <c r="A79" s="243" t="s">
        <v>82</v>
      </c>
      <c r="B79" s="243"/>
      <c r="C79" s="243"/>
      <c r="D79" s="94">
        <v>5.55</v>
      </c>
      <c r="E79" s="97">
        <v>5.4</v>
      </c>
      <c r="F79" s="94">
        <v>53.31</v>
      </c>
      <c r="G79" s="94">
        <v>290.32</v>
      </c>
      <c r="H79" s="91"/>
      <c r="I79" s="95">
        <v>6</v>
      </c>
      <c r="J79" s="95">
        <v>5</v>
      </c>
      <c r="K79" s="95">
        <v>17</v>
      </c>
      <c r="L79" s="95">
        <v>11</v>
      </c>
      <c r="M79" s="91"/>
      <c r="N79" s="96">
        <v>8</v>
      </c>
      <c r="O79" s="96">
        <v>17</v>
      </c>
      <c r="P79" s="96">
        <v>73</v>
      </c>
      <c r="Q79" s="13"/>
    </row>
  </sheetData>
  <mergeCells count="83">
    <mergeCell ref="A76:C76"/>
    <mergeCell ref="A77:C77"/>
    <mergeCell ref="A78:C78"/>
    <mergeCell ref="A79:C79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60:C60"/>
    <mergeCell ref="A61:C61"/>
    <mergeCell ref="A62:C62"/>
    <mergeCell ref="A63:C63"/>
    <mergeCell ref="A64:C64"/>
    <mergeCell ref="A52:C52"/>
    <mergeCell ref="A53:C53"/>
    <mergeCell ref="A54:C54"/>
    <mergeCell ref="A56:P56"/>
    <mergeCell ref="A57:C58"/>
    <mergeCell ref="D57:F57"/>
    <mergeCell ref="G57:G58"/>
    <mergeCell ref="I57:L57"/>
    <mergeCell ref="N57:P57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29:C29"/>
    <mergeCell ref="A31:P31"/>
    <mergeCell ref="A32:C33"/>
    <mergeCell ref="D32:F32"/>
    <mergeCell ref="G32:G33"/>
    <mergeCell ref="I32:L32"/>
    <mergeCell ref="N32:P32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6:P6"/>
    <mergeCell ref="A7:C8"/>
    <mergeCell ref="D7:F7"/>
    <mergeCell ref="G7:G8"/>
    <mergeCell ref="I7:L7"/>
    <mergeCell ref="N7:P7"/>
    <mergeCell ref="A59:C59"/>
    <mergeCell ref="A44:C44"/>
    <mergeCell ref="A45:C45"/>
    <mergeCell ref="A46:C46"/>
    <mergeCell ref="A2:P2"/>
    <mergeCell ref="A9:C9"/>
    <mergeCell ref="A10:C10"/>
    <mergeCell ref="A11:C11"/>
    <mergeCell ref="A12:C12"/>
    <mergeCell ref="A13:C13"/>
    <mergeCell ref="A34:C34"/>
    <mergeCell ref="A35:C35"/>
    <mergeCell ref="A36:C36"/>
    <mergeCell ref="A37:C37"/>
    <mergeCell ref="A38:C38"/>
    <mergeCell ref="A4:C4"/>
  </mergeCells>
  <pageMargins left="0.7" right="0.7" top="0.75" bottom="0.75" header="0.3" footer="0.3"/>
  <pageSetup paperSize="9" scale="56" orientation="landscape" verticalDpi="300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92"/>
  <sheetViews>
    <sheetView zoomScale="90" zoomScaleNormal="90" workbookViewId="0">
      <selection activeCell="K93" sqref="K93"/>
    </sheetView>
  </sheetViews>
  <sheetFormatPr defaultRowHeight="16.5" x14ac:dyDescent="0.3"/>
  <cols>
    <col min="1" max="1" width="4.85546875" style="7" customWidth="1"/>
    <col min="2" max="2" width="25.85546875" style="7" customWidth="1"/>
    <col min="3" max="3" width="9.5703125" style="7" customWidth="1"/>
    <col min="4" max="4" width="25.28515625" style="7" customWidth="1"/>
    <col min="5" max="5" width="7.5703125" style="7" customWidth="1"/>
    <col min="6" max="6" width="20.5703125" style="7" customWidth="1"/>
    <col min="7" max="7" width="7.28515625" style="7" customWidth="1"/>
    <col min="8" max="8" width="18.5703125" style="7" customWidth="1"/>
    <col min="9" max="9" width="7.42578125" style="7" customWidth="1"/>
    <col min="10" max="10" width="22.28515625" style="7" customWidth="1"/>
    <col min="11" max="1025" width="8" style="7" customWidth="1"/>
    <col min="1026" max="16384" width="9.140625" style="178"/>
  </cols>
  <sheetData>
    <row r="1" spans="1:1025" x14ac:dyDescent="0.3">
      <c r="A1" s="178"/>
      <c r="B1" s="179"/>
      <c r="C1" s="179"/>
      <c r="D1" s="179"/>
      <c r="E1" s="179"/>
      <c r="F1" s="179"/>
      <c r="G1" s="179"/>
      <c r="H1" s="179"/>
      <c r="I1" s="179"/>
      <c r="K1" s="180" t="s">
        <v>85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  <c r="IS1" s="178"/>
      <c r="IT1" s="178"/>
      <c r="IU1" s="178"/>
      <c r="IV1" s="178"/>
      <c r="IW1" s="178"/>
      <c r="IX1" s="178"/>
      <c r="IY1" s="178"/>
      <c r="IZ1" s="178"/>
      <c r="JA1" s="178"/>
      <c r="JB1" s="178"/>
      <c r="JC1" s="178"/>
      <c r="JD1" s="178"/>
      <c r="JE1" s="178"/>
      <c r="JF1" s="178"/>
      <c r="JG1" s="178"/>
      <c r="JH1" s="178"/>
      <c r="JI1" s="178"/>
      <c r="JJ1" s="178"/>
      <c r="JK1" s="178"/>
      <c r="JL1" s="178"/>
      <c r="JM1" s="178"/>
      <c r="JN1" s="178"/>
      <c r="JO1" s="178"/>
      <c r="JP1" s="178"/>
      <c r="JQ1" s="178"/>
      <c r="JR1" s="178"/>
      <c r="JS1" s="178"/>
      <c r="JT1" s="178"/>
      <c r="JU1" s="178"/>
      <c r="JV1" s="178"/>
      <c r="JW1" s="178"/>
      <c r="JX1" s="178"/>
      <c r="JY1" s="178"/>
      <c r="JZ1" s="178"/>
      <c r="KA1" s="178"/>
      <c r="KB1" s="178"/>
      <c r="KC1" s="178"/>
      <c r="KD1" s="178"/>
      <c r="KE1" s="178"/>
      <c r="KF1" s="178"/>
      <c r="KG1" s="178"/>
      <c r="KH1" s="178"/>
      <c r="KI1" s="178"/>
      <c r="KJ1" s="178"/>
      <c r="KK1" s="178"/>
      <c r="KL1" s="178"/>
      <c r="KM1" s="178"/>
      <c r="KN1" s="178"/>
      <c r="KO1" s="178"/>
      <c r="KP1" s="178"/>
      <c r="KQ1" s="178"/>
      <c r="KR1" s="178"/>
      <c r="KS1" s="178"/>
      <c r="KT1" s="178"/>
      <c r="KU1" s="178"/>
      <c r="KV1" s="178"/>
      <c r="KW1" s="178"/>
      <c r="KX1" s="178"/>
      <c r="KY1" s="178"/>
      <c r="KZ1" s="178"/>
      <c r="LA1" s="178"/>
      <c r="LB1" s="178"/>
      <c r="LC1" s="178"/>
      <c r="LD1" s="178"/>
      <c r="LE1" s="178"/>
      <c r="LF1" s="178"/>
      <c r="LG1" s="178"/>
      <c r="LH1" s="178"/>
      <c r="LI1" s="178"/>
      <c r="LJ1" s="178"/>
      <c r="LK1" s="178"/>
      <c r="LL1" s="178"/>
      <c r="LM1" s="178"/>
      <c r="LN1" s="178"/>
      <c r="LO1" s="178"/>
      <c r="LP1" s="178"/>
      <c r="LQ1" s="178"/>
      <c r="LR1" s="178"/>
      <c r="LS1" s="178"/>
      <c r="LT1" s="178"/>
      <c r="LU1" s="178"/>
      <c r="LV1" s="178"/>
      <c r="LW1" s="178"/>
      <c r="LX1" s="178"/>
      <c r="LY1" s="178"/>
      <c r="LZ1" s="178"/>
      <c r="MA1" s="178"/>
      <c r="MB1" s="178"/>
      <c r="MC1" s="178"/>
      <c r="MD1" s="178"/>
      <c r="ME1" s="178"/>
      <c r="MF1" s="178"/>
      <c r="MG1" s="178"/>
      <c r="MH1" s="178"/>
      <c r="MI1" s="178"/>
      <c r="MJ1" s="178"/>
      <c r="MK1" s="178"/>
      <c r="ML1" s="178"/>
      <c r="MM1" s="178"/>
      <c r="MN1" s="178"/>
      <c r="MO1" s="178"/>
      <c r="MP1" s="178"/>
      <c r="MQ1" s="178"/>
      <c r="MR1" s="178"/>
      <c r="MS1" s="178"/>
      <c r="MT1" s="178"/>
      <c r="MU1" s="178"/>
      <c r="MV1" s="178"/>
      <c r="MW1" s="178"/>
      <c r="MX1" s="178"/>
      <c r="MY1" s="178"/>
      <c r="MZ1" s="178"/>
      <c r="NA1" s="178"/>
      <c r="NB1" s="178"/>
      <c r="NC1" s="178"/>
      <c r="ND1" s="178"/>
      <c r="NE1" s="178"/>
      <c r="NF1" s="178"/>
      <c r="NG1" s="178"/>
      <c r="NH1" s="178"/>
      <c r="NI1" s="178"/>
      <c r="NJ1" s="178"/>
      <c r="NK1" s="178"/>
      <c r="NL1" s="178"/>
      <c r="NM1" s="178"/>
      <c r="NN1" s="178"/>
      <c r="NO1" s="178"/>
      <c r="NP1" s="178"/>
      <c r="NQ1" s="178"/>
      <c r="NR1" s="178"/>
      <c r="NS1" s="178"/>
      <c r="NT1" s="178"/>
      <c r="NU1" s="178"/>
      <c r="NV1" s="178"/>
      <c r="NW1" s="178"/>
      <c r="NX1" s="178"/>
      <c r="NY1" s="178"/>
      <c r="NZ1" s="178"/>
      <c r="OA1" s="178"/>
      <c r="OB1" s="178"/>
      <c r="OC1" s="178"/>
      <c r="OD1" s="178"/>
      <c r="OE1" s="178"/>
      <c r="OF1" s="178"/>
      <c r="OG1" s="178"/>
      <c r="OH1" s="178"/>
      <c r="OI1" s="178"/>
      <c r="OJ1" s="178"/>
      <c r="OK1" s="178"/>
      <c r="OL1" s="178"/>
      <c r="OM1" s="178"/>
      <c r="ON1" s="178"/>
      <c r="OO1" s="178"/>
      <c r="OP1" s="178"/>
      <c r="OQ1" s="178"/>
      <c r="OR1" s="178"/>
      <c r="OS1" s="178"/>
      <c r="OT1" s="178"/>
      <c r="OU1" s="178"/>
      <c r="OV1" s="178"/>
      <c r="OW1" s="178"/>
      <c r="OX1" s="178"/>
      <c r="OY1" s="178"/>
      <c r="OZ1" s="178"/>
      <c r="PA1" s="178"/>
      <c r="PB1" s="178"/>
      <c r="PC1" s="178"/>
      <c r="PD1" s="178"/>
      <c r="PE1" s="178"/>
      <c r="PF1" s="178"/>
      <c r="PG1" s="178"/>
      <c r="PH1" s="178"/>
      <c r="PI1" s="178"/>
      <c r="PJ1" s="178"/>
      <c r="PK1" s="178"/>
      <c r="PL1" s="178"/>
      <c r="PM1" s="178"/>
      <c r="PN1" s="178"/>
      <c r="PO1" s="178"/>
      <c r="PP1" s="178"/>
      <c r="PQ1" s="178"/>
      <c r="PR1" s="178"/>
      <c r="PS1" s="178"/>
      <c r="PT1" s="178"/>
      <c r="PU1" s="178"/>
      <c r="PV1" s="178"/>
      <c r="PW1" s="178"/>
      <c r="PX1" s="178"/>
      <c r="PY1" s="178"/>
      <c r="PZ1" s="178"/>
      <c r="QA1" s="178"/>
      <c r="QB1" s="178"/>
      <c r="QC1" s="178"/>
      <c r="QD1" s="178"/>
      <c r="QE1" s="178"/>
      <c r="QF1" s="178"/>
      <c r="QG1" s="178"/>
      <c r="QH1" s="178"/>
      <c r="QI1" s="178"/>
      <c r="QJ1" s="178"/>
      <c r="QK1" s="178"/>
      <c r="QL1" s="178"/>
      <c r="QM1" s="178"/>
      <c r="QN1" s="178"/>
      <c r="QO1" s="178"/>
      <c r="QP1" s="178"/>
      <c r="QQ1" s="178"/>
      <c r="QR1" s="178"/>
      <c r="QS1" s="178"/>
      <c r="QT1" s="178"/>
      <c r="QU1" s="178"/>
      <c r="QV1" s="178"/>
      <c r="QW1" s="178"/>
      <c r="QX1" s="178"/>
      <c r="QY1" s="178"/>
      <c r="QZ1" s="178"/>
      <c r="RA1" s="178"/>
      <c r="RB1" s="178"/>
      <c r="RC1" s="178"/>
      <c r="RD1" s="178"/>
      <c r="RE1" s="178"/>
      <c r="RF1" s="178"/>
      <c r="RG1" s="178"/>
      <c r="RH1" s="178"/>
      <c r="RI1" s="178"/>
      <c r="RJ1" s="178"/>
      <c r="RK1" s="178"/>
      <c r="RL1" s="178"/>
      <c r="RM1" s="178"/>
      <c r="RN1" s="178"/>
      <c r="RO1" s="178"/>
      <c r="RP1" s="178"/>
      <c r="RQ1" s="178"/>
      <c r="RR1" s="178"/>
      <c r="RS1" s="178"/>
      <c r="RT1" s="178"/>
      <c r="RU1" s="178"/>
      <c r="RV1" s="178"/>
      <c r="RW1" s="178"/>
      <c r="RX1" s="178"/>
      <c r="RY1" s="178"/>
      <c r="RZ1" s="178"/>
      <c r="SA1" s="178"/>
      <c r="SB1" s="178"/>
      <c r="SC1" s="178"/>
      <c r="SD1" s="178"/>
      <c r="SE1" s="178"/>
      <c r="SF1" s="178"/>
      <c r="SG1" s="178"/>
      <c r="SH1" s="178"/>
      <c r="SI1" s="178"/>
      <c r="SJ1" s="178"/>
      <c r="SK1" s="178"/>
      <c r="SL1" s="178"/>
      <c r="SM1" s="178"/>
      <c r="SN1" s="178"/>
      <c r="SO1" s="178"/>
      <c r="SP1" s="178"/>
      <c r="SQ1" s="178"/>
      <c r="SR1" s="178"/>
      <c r="SS1" s="178"/>
      <c r="ST1" s="178"/>
      <c r="SU1" s="178"/>
      <c r="SV1" s="178"/>
      <c r="SW1" s="178"/>
      <c r="SX1" s="178"/>
      <c r="SY1" s="178"/>
      <c r="SZ1" s="178"/>
      <c r="TA1" s="178"/>
      <c r="TB1" s="178"/>
      <c r="TC1" s="178"/>
      <c r="TD1" s="178"/>
      <c r="TE1" s="178"/>
      <c r="TF1" s="178"/>
      <c r="TG1" s="178"/>
      <c r="TH1" s="178"/>
      <c r="TI1" s="178"/>
      <c r="TJ1" s="178"/>
      <c r="TK1" s="178"/>
      <c r="TL1" s="178"/>
      <c r="TM1" s="178"/>
      <c r="TN1" s="178"/>
      <c r="TO1" s="178"/>
      <c r="TP1" s="178"/>
      <c r="TQ1" s="178"/>
      <c r="TR1" s="178"/>
      <c r="TS1" s="178"/>
      <c r="TT1" s="178"/>
      <c r="TU1" s="178"/>
      <c r="TV1" s="178"/>
      <c r="TW1" s="178"/>
      <c r="TX1" s="178"/>
      <c r="TY1" s="178"/>
      <c r="TZ1" s="178"/>
      <c r="UA1" s="178"/>
      <c r="UB1" s="178"/>
      <c r="UC1" s="178"/>
      <c r="UD1" s="178"/>
      <c r="UE1" s="178"/>
      <c r="UF1" s="178"/>
      <c r="UG1" s="178"/>
      <c r="UH1" s="178"/>
      <c r="UI1" s="178"/>
      <c r="UJ1" s="178"/>
      <c r="UK1" s="178"/>
      <c r="UL1" s="178"/>
      <c r="UM1" s="178"/>
      <c r="UN1" s="178"/>
      <c r="UO1" s="178"/>
      <c r="UP1" s="178"/>
      <c r="UQ1" s="178"/>
      <c r="UR1" s="178"/>
      <c r="US1" s="178"/>
      <c r="UT1" s="178"/>
      <c r="UU1" s="178"/>
      <c r="UV1" s="178"/>
      <c r="UW1" s="178"/>
      <c r="UX1" s="178"/>
      <c r="UY1" s="178"/>
      <c r="UZ1" s="178"/>
      <c r="VA1" s="178"/>
      <c r="VB1" s="178"/>
      <c r="VC1" s="178"/>
      <c r="VD1" s="178"/>
      <c r="VE1" s="178"/>
      <c r="VF1" s="178"/>
      <c r="VG1" s="178"/>
      <c r="VH1" s="178"/>
      <c r="VI1" s="178"/>
      <c r="VJ1" s="178"/>
      <c r="VK1" s="178"/>
      <c r="VL1" s="178"/>
      <c r="VM1" s="178"/>
      <c r="VN1" s="178"/>
      <c r="VO1" s="178"/>
      <c r="VP1" s="178"/>
      <c r="VQ1" s="178"/>
      <c r="VR1" s="178"/>
      <c r="VS1" s="178"/>
      <c r="VT1" s="178"/>
      <c r="VU1" s="178"/>
      <c r="VV1" s="178"/>
      <c r="VW1" s="178"/>
      <c r="VX1" s="178"/>
      <c r="VY1" s="178"/>
      <c r="VZ1" s="178"/>
      <c r="WA1" s="178"/>
      <c r="WB1" s="178"/>
      <c r="WC1" s="178"/>
      <c r="WD1" s="178"/>
      <c r="WE1" s="178"/>
      <c r="WF1" s="178"/>
      <c r="WG1" s="178"/>
      <c r="WH1" s="178"/>
      <c r="WI1" s="178"/>
      <c r="WJ1" s="178"/>
      <c r="WK1" s="178"/>
      <c r="WL1" s="178"/>
      <c r="WM1" s="178"/>
      <c r="WN1" s="178"/>
      <c r="WO1" s="178"/>
      <c r="WP1" s="178"/>
      <c r="WQ1" s="178"/>
      <c r="WR1" s="178"/>
      <c r="WS1" s="178"/>
      <c r="WT1" s="178"/>
      <c r="WU1" s="178"/>
      <c r="WV1" s="178"/>
      <c r="WW1" s="178"/>
      <c r="WX1" s="178"/>
      <c r="WY1" s="178"/>
      <c r="WZ1" s="178"/>
      <c r="XA1" s="178"/>
      <c r="XB1" s="178"/>
      <c r="XC1" s="178"/>
      <c r="XD1" s="178"/>
      <c r="XE1" s="178"/>
      <c r="XF1" s="178"/>
      <c r="XG1" s="178"/>
      <c r="XH1" s="178"/>
      <c r="XI1" s="178"/>
      <c r="XJ1" s="178"/>
      <c r="XK1" s="178"/>
      <c r="XL1" s="178"/>
      <c r="XM1" s="178"/>
      <c r="XN1" s="178"/>
      <c r="XO1" s="178"/>
      <c r="XP1" s="178"/>
      <c r="XQ1" s="178"/>
      <c r="XR1" s="178"/>
      <c r="XS1" s="178"/>
      <c r="XT1" s="178"/>
      <c r="XU1" s="178"/>
      <c r="XV1" s="178"/>
      <c r="XW1" s="178"/>
      <c r="XX1" s="178"/>
      <c r="XY1" s="178"/>
      <c r="XZ1" s="178"/>
      <c r="YA1" s="178"/>
      <c r="YB1" s="178"/>
      <c r="YC1" s="178"/>
      <c r="YD1" s="178"/>
      <c r="YE1" s="178"/>
      <c r="YF1" s="178"/>
      <c r="YG1" s="178"/>
      <c r="YH1" s="178"/>
      <c r="YI1" s="178"/>
      <c r="YJ1" s="178"/>
      <c r="YK1" s="178"/>
      <c r="YL1" s="178"/>
      <c r="YM1" s="178"/>
      <c r="YN1" s="178"/>
      <c r="YO1" s="178"/>
      <c r="YP1" s="178"/>
      <c r="YQ1" s="178"/>
      <c r="YR1" s="178"/>
      <c r="YS1" s="178"/>
      <c r="YT1" s="178"/>
      <c r="YU1" s="178"/>
      <c r="YV1" s="178"/>
      <c r="YW1" s="178"/>
      <c r="YX1" s="178"/>
      <c r="YY1" s="178"/>
      <c r="YZ1" s="178"/>
      <c r="ZA1" s="178"/>
      <c r="ZB1" s="178"/>
      <c r="ZC1" s="178"/>
      <c r="ZD1" s="178"/>
      <c r="ZE1" s="178"/>
      <c r="ZF1" s="178"/>
      <c r="ZG1" s="178"/>
      <c r="ZH1" s="178"/>
      <c r="ZI1" s="178"/>
      <c r="ZJ1" s="178"/>
      <c r="ZK1" s="178"/>
      <c r="ZL1" s="178"/>
      <c r="ZM1" s="178"/>
      <c r="ZN1" s="178"/>
      <c r="ZO1" s="178"/>
      <c r="ZP1" s="178"/>
      <c r="ZQ1" s="178"/>
      <c r="ZR1" s="178"/>
      <c r="ZS1" s="178"/>
      <c r="ZT1" s="178"/>
      <c r="ZU1" s="178"/>
      <c r="ZV1" s="178"/>
      <c r="ZW1" s="178"/>
      <c r="ZX1" s="178"/>
      <c r="ZY1" s="178"/>
      <c r="ZZ1" s="178"/>
      <c r="AAA1" s="178"/>
      <c r="AAB1" s="178"/>
      <c r="AAC1" s="178"/>
      <c r="AAD1" s="178"/>
      <c r="AAE1" s="178"/>
      <c r="AAF1" s="178"/>
      <c r="AAG1" s="178"/>
      <c r="AAH1" s="178"/>
      <c r="AAI1" s="178"/>
      <c r="AAJ1" s="178"/>
      <c r="AAK1" s="178"/>
      <c r="AAL1" s="178"/>
      <c r="AAM1" s="178"/>
      <c r="AAN1" s="178"/>
      <c r="AAO1" s="178"/>
      <c r="AAP1" s="178"/>
      <c r="AAQ1" s="178"/>
      <c r="AAR1" s="178"/>
      <c r="AAS1" s="178"/>
      <c r="AAT1" s="178"/>
      <c r="AAU1" s="178"/>
      <c r="AAV1" s="178"/>
      <c r="AAW1" s="178"/>
      <c r="AAX1" s="178"/>
      <c r="AAY1" s="178"/>
      <c r="AAZ1" s="178"/>
      <c r="ABA1" s="178"/>
      <c r="ABB1" s="178"/>
      <c r="ABC1" s="178"/>
      <c r="ABD1" s="178"/>
      <c r="ABE1" s="178"/>
      <c r="ABF1" s="178"/>
      <c r="ABG1" s="178"/>
      <c r="ABH1" s="178"/>
      <c r="ABI1" s="178"/>
      <c r="ABJ1" s="178"/>
      <c r="ABK1" s="178"/>
      <c r="ABL1" s="178"/>
      <c r="ABM1" s="178"/>
      <c r="ABN1" s="178"/>
      <c r="ABO1" s="178"/>
      <c r="ABP1" s="178"/>
      <c r="ABQ1" s="178"/>
      <c r="ABR1" s="178"/>
      <c r="ABS1" s="178"/>
      <c r="ABT1" s="178"/>
      <c r="ABU1" s="178"/>
      <c r="ABV1" s="178"/>
      <c r="ABW1" s="178"/>
      <c r="ABX1" s="178"/>
      <c r="ABY1" s="178"/>
      <c r="ABZ1" s="178"/>
      <c r="ACA1" s="178"/>
      <c r="ACB1" s="178"/>
      <c r="ACC1" s="178"/>
      <c r="ACD1" s="178"/>
      <c r="ACE1" s="178"/>
      <c r="ACF1" s="178"/>
      <c r="ACG1" s="178"/>
      <c r="ACH1" s="178"/>
      <c r="ACI1" s="178"/>
      <c r="ACJ1" s="178"/>
      <c r="ACK1" s="178"/>
      <c r="ACL1" s="178"/>
      <c r="ACM1" s="178"/>
      <c r="ACN1" s="178"/>
      <c r="ACO1" s="178"/>
      <c r="ACP1" s="178"/>
      <c r="ACQ1" s="178"/>
      <c r="ACR1" s="178"/>
      <c r="ACS1" s="178"/>
      <c r="ACT1" s="178"/>
      <c r="ACU1" s="178"/>
      <c r="ACV1" s="178"/>
      <c r="ACW1" s="178"/>
      <c r="ACX1" s="178"/>
      <c r="ACY1" s="178"/>
      <c r="ACZ1" s="178"/>
      <c r="ADA1" s="178"/>
      <c r="ADB1" s="178"/>
      <c r="ADC1" s="178"/>
      <c r="ADD1" s="178"/>
      <c r="ADE1" s="178"/>
      <c r="ADF1" s="178"/>
      <c r="ADG1" s="178"/>
      <c r="ADH1" s="178"/>
      <c r="ADI1" s="178"/>
      <c r="ADJ1" s="178"/>
      <c r="ADK1" s="178"/>
      <c r="ADL1" s="178"/>
      <c r="ADM1" s="178"/>
      <c r="ADN1" s="178"/>
      <c r="ADO1" s="178"/>
      <c r="ADP1" s="178"/>
      <c r="ADQ1" s="178"/>
      <c r="ADR1" s="178"/>
      <c r="ADS1" s="178"/>
      <c r="ADT1" s="178"/>
      <c r="ADU1" s="178"/>
      <c r="ADV1" s="178"/>
      <c r="ADW1" s="178"/>
      <c r="ADX1" s="178"/>
      <c r="ADY1" s="178"/>
      <c r="ADZ1" s="178"/>
      <c r="AEA1" s="178"/>
      <c r="AEB1" s="178"/>
      <c r="AEC1" s="178"/>
      <c r="AED1" s="178"/>
      <c r="AEE1" s="178"/>
      <c r="AEF1" s="178"/>
      <c r="AEG1" s="178"/>
      <c r="AEH1" s="178"/>
      <c r="AEI1" s="178"/>
      <c r="AEJ1" s="178"/>
      <c r="AEK1" s="178"/>
      <c r="AEL1" s="178"/>
      <c r="AEM1" s="178"/>
      <c r="AEN1" s="178"/>
      <c r="AEO1" s="178"/>
      <c r="AEP1" s="178"/>
      <c r="AEQ1" s="178"/>
      <c r="AER1" s="178"/>
      <c r="AES1" s="178"/>
      <c r="AET1" s="178"/>
      <c r="AEU1" s="178"/>
      <c r="AEV1" s="178"/>
      <c r="AEW1" s="178"/>
      <c r="AEX1" s="178"/>
      <c r="AEY1" s="178"/>
      <c r="AEZ1" s="178"/>
      <c r="AFA1" s="178"/>
      <c r="AFB1" s="178"/>
      <c r="AFC1" s="178"/>
      <c r="AFD1" s="178"/>
      <c r="AFE1" s="178"/>
      <c r="AFF1" s="178"/>
      <c r="AFG1" s="178"/>
      <c r="AFH1" s="178"/>
      <c r="AFI1" s="178"/>
      <c r="AFJ1" s="178"/>
      <c r="AFK1" s="178"/>
      <c r="AFL1" s="178"/>
      <c r="AFM1" s="178"/>
      <c r="AFN1" s="178"/>
      <c r="AFO1" s="178"/>
      <c r="AFP1" s="178"/>
      <c r="AFQ1" s="178"/>
      <c r="AFR1" s="178"/>
      <c r="AFS1" s="178"/>
      <c r="AFT1" s="178"/>
      <c r="AFU1" s="178"/>
      <c r="AFV1" s="178"/>
      <c r="AFW1" s="178"/>
      <c r="AFX1" s="178"/>
      <c r="AFY1" s="178"/>
      <c r="AFZ1" s="178"/>
      <c r="AGA1" s="178"/>
      <c r="AGB1" s="178"/>
      <c r="AGC1" s="178"/>
      <c r="AGD1" s="178"/>
      <c r="AGE1" s="178"/>
      <c r="AGF1" s="178"/>
      <c r="AGG1" s="178"/>
      <c r="AGH1" s="178"/>
      <c r="AGI1" s="178"/>
      <c r="AGJ1" s="178"/>
      <c r="AGK1" s="178"/>
      <c r="AGL1" s="178"/>
      <c r="AGM1" s="178"/>
      <c r="AGN1" s="178"/>
      <c r="AGO1" s="178"/>
      <c r="AGP1" s="178"/>
      <c r="AGQ1" s="178"/>
      <c r="AGR1" s="178"/>
      <c r="AGS1" s="178"/>
      <c r="AGT1" s="178"/>
      <c r="AGU1" s="178"/>
      <c r="AGV1" s="178"/>
      <c r="AGW1" s="178"/>
      <c r="AGX1" s="178"/>
      <c r="AGY1" s="178"/>
      <c r="AGZ1" s="178"/>
      <c r="AHA1" s="178"/>
      <c r="AHB1" s="178"/>
      <c r="AHC1" s="178"/>
      <c r="AHD1" s="178"/>
      <c r="AHE1" s="178"/>
      <c r="AHF1" s="178"/>
      <c r="AHG1" s="178"/>
      <c r="AHH1" s="178"/>
      <c r="AHI1" s="178"/>
      <c r="AHJ1" s="178"/>
      <c r="AHK1" s="178"/>
      <c r="AHL1" s="178"/>
      <c r="AHM1" s="178"/>
      <c r="AHN1" s="178"/>
      <c r="AHO1" s="178"/>
      <c r="AHP1" s="178"/>
      <c r="AHQ1" s="178"/>
      <c r="AHR1" s="178"/>
      <c r="AHS1" s="178"/>
      <c r="AHT1" s="178"/>
      <c r="AHU1" s="178"/>
      <c r="AHV1" s="178"/>
      <c r="AHW1" s="178"/>
      <c r="AHX1" s="178"/>
      <c r="AHY1" s="178"/>
      <c r="AHZ1" s="178"/>
      <c r="AIA1" s="178"/>
      <c r="AIB1" s="178"/>
      <c r="AIC1" s="178"/>
      <c r="AID1" s="178"/>
      <c r="AIE1" s="178"/>
      <c r="AIF1" s="178"/>
      <c r="AIG1" s="178"/>
      <c r="AIH1" s="178"/>
      <c r="AII1" s="178"/>
      <c r="AIJ1" s="178"/>
      <c r="AIK1" s="178"/>
      <c r="AIL1" s="178"/>
      <c r="AIM1" s="178"/>
      <c r="AIN1" s="178"/>
      <c r="AIO1" s="178"/>
      <c r="AIP1" s="178"/>
      <c r="AIQ1" s="178"/>
      <c r="AIR1" s="178"/>
      <c r="AIS1" s="178"/>
      <c r="AIT1" s="178"/>
      <c r="AIU1" s="178"/>
      <c r="AIV1" s="178"/>
      <c r="AIW1" s="178"/>
      <c r="AIX1" s="178"/>
      <c r="AIY1" s="178"/>
      <c r="AIZ1" s="178"/>
      <c r="AJA1" s="178"/>
      <c r="AJB1" s="178"/>
      <c r="AJC1" s="178"/>
      <c r="AJD1" s="178"/>
      <c r="AJE1" s="178"/>
      <c r="AJF1" s="178"/>
      <c r="AJG1" s="178"/>
      <c r="AJH1" s="178"/>
      <c r="AJI1" s="178"/>
      <c r="AJJ1" s="178"/>
      <c r="AJK1" s="178"/>
      <c r="AJL1" s="178"/>
      <c r="AJM1" s="178"/>
      <c r="AJN1" s="178"/>
      <c r="AJO1" s="178"/>
      <c r="AJP1" s="178"/>
      <c r="AJQ1" s="178"/>
      <c r="AJR1" s="178"/>
      <c r="AJS1" s="178"/>
      <c r="AJT1" s="178"/>
      <c r="AJU1" s="178"/>
      <c r="AJV1" s="178"/>
      <c r="AJW1" s="178"/>
      <c r="AJX1" s="178"/>
      <c r="AJY1" s="178"/>
      <c r="AJZ1" s="178"/>
      <c r="AKA1" s="178"/>
      <c r="AKB1" s="178"/>
      <c r="AKC1" s="178"/>
      <c r="AKD1" s="178"/>
      <c r="AKE1" s="178"/>
      <c r="AKF1" s="178"/>
      <c r="AKG1" s="178"/>
      <c r="AKH1" s="178"/>
      <c r="AKI1" s="178"/>
      <c r="AKJ1" s="178"/>
      <c r="AKK1" s="178"/>
      <c r="AKL1" s="178"/>
      <c r="AKM1" s="178"/>
      <c r="AKN1" s="178"/>
      <c r="AKO1" s="178"/>
      <c r="AKP1" s="178"/>
      <c r="AKQ1" s="178"/>
      <c r="AKR1" s="178"/>
      <c r="AKS1" s="178"/>
      <c r="AKT1" s="178"/>
      <c r="AKU1" s="178"/>
      <c r="AKV1" s="178"/>
      <c r="AKW1" s="178"/>
      <c r="AKX1" s="178"/>
      <c r="AKY1" s="178"/>
      <c r="AKZ1" s="178"/>
      <c r="ALA1" s="178"/>
      <c r="ALB1" s="178"/>
      <c r="ALC1" s="178"/>
      <c r="ALD1" s="178"/>
      <c r="ALE1" s="178"/>
      <c r="ALF1" s="178"/>
      <c r="ALG1" s="178"/>
      <c r="ALH1" s="178"/>
      <c r="ALI1" s="178"/>
      <c r="ALJ1" s="178"/>
      <c r="ALK1" s="178"/>
      <c r="ALL1" s="178"/>
      <c r="ALM1" s="178"/>
      <c r="ALN1" s="178"/>
      <c r="ALO1" s="178"/>
      <c r="ALP1" s="178"/>
      <c r="ALQ1" s="178"/>
      <c r="ALR1" s="178"/>
      <c r="ALS1" s="178"/>
      <c r="ALT1" s="178"/>
      <c r="ALU1" s="178"/>
      <c r="ALV1" s="178"/>
      <c r="ALW1" s="178"/>
      <c r="ALX1" s="178"/>
      <c r="ALY1" s="178"/>
      <c r="ALZ1" s="178"/>
      <c r="AMA1" s="178"/>
      <c r="AMB1" s="178"/>
      <c r="AMC1" s="178"/>
      <c r="AMD1" s="178"/>
      <c r="AME1" s="178"/>
      <c r="AMF1" s="178"/>
      <c r="AMG1" s="178"/>
      <c r="AMH1" s="178"/>
      <c r="AMI1" s="178"/>
      <c r="AMJ1" s="178"/>
      <c r="AMK1" s="178"/>
    </row>
    <row r="2" spans="1:1025" ht="35.25" customHeight="1" x14ac:dyDescent="0.3">
      <c r="A2" s="178"/>
      <c r="B2" s="181" t="s">
        <v>329</v>
      </c>
      <c r="C2" s="253" t="s">
        <v>692</v>
      </c>
      <c r="D2" s="253"/>
      <c r="E2" s="253"/>
      <c r="F2" s="253"/>
      <c r="G2" s="253"/>
      <c r="H2" s="253"/>
      <c r="I2" s="253"/>
      <c r="J2" s="253"/>
      <c r="K2" s="25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  <c r="IW2" s="178"/>
      <c r="IX2" s="178"/>
      <c r="IY2" s="178"/>
      <c r="IZ2" s="178"/>
      <c r="JA2" s="178"/>
      <c r="JB2" s="178"/>
      <c r="JC2" s="178"/>
      <c r="JD2" s="178"/>
      <c r="JE2" s="178"/>
      <c r="JF2" s="178"/>
      <c r="JG2" s="178"/>
      <c r="JH2" s="178"/>
      <c r="JI2" s="178"/>
      <c r="JJ2" s="178"/>
      <c r="JK2" s="178"/>
      <c r="JL2" s="178"/>
      <c r="JM2" s="178"/>
      <c r="JN2" s="178"/>
      <c r="JO2" s="178"/>
      <c r="JP2" s="178"/>
      <c r="JQ2" s="178"/>
      <c r="JR2" s="178"/>
      <c r="JS2" s="178"/>
      <c r="JT2" s="178"/>
      <c r="JU2" s="178"/>
      <c r="JV2" s="178"/>
      <c r="JW2" s="178"/>
      <c r="JX2" s="178"/>
      <c r="JY2" s="178"/>
      <c r="JZ2" s="178"/>
      <c r="KA2" s="178"/>
      <c r="KB2" s="178"/>
      <c r="KC2" s="178"/>
      <c r="KD2" s="178"/>
      <c r="KE2" s="178"/>
      <c r="KF2" s="178"/>
      <c r="KG2" s="178"/>
      <c r="KH2" s="178"/>
      <c r="KI2" s="178"/>
      <c r="KJ2" s="178"/>
      <c r="KK2" s="178"/>
      <c r="KL2" s="178"/>
      <c r="KM2" s="178"/>
      <c r="KN2" s="178"/>
      <c r="KO2" s="178"/>
      <c r="KP2" s="178"/>
      <c r="KQ2" s="178"/>
      <c r="KR2" s="178"/>
      <c r="KS2" s="178"/>
      <c r="KT2" s="178"/>
      <c r="KU2" s="178"/>
      <c r="KV2" s="178"/>
      <c r="KW2" s="178"/>
      <c r="KX2" s="178"/>
      <c r="KY2" s="178"/>
      <c r="KZ2" s="178"/>
      <c r="LA2" s="178"/>
      <c r="LB2" s="178"/>
      <c r="LC2" s="178"/>
      <c r="LD2" s="178"/>
      <c r="LE2" s="178"/>
      <c r="LF2" s="178"/>
      <c r="LG2" s="178"/>
      <c r="LH2" s="178"/>
      <c r="LI2" s="178"/>
      <c r="LJ2" s="178"/>
      <c r="LK2" s="178"/>
      <c r="LL2" s="178"/>
      <c r="LM2" s="178"/>
      <c r="LN2" s="178"/>
      <c r="LO2" s="178"/>
      <c r="LP2" s="178"/>
      <c r="LQ2" s="178"/>
      <c r="LR2" s="178"/>
      <c r="LS2" s="178"/>
      <c r="LT2" s="178"/>
      <c r="LU2" s="178"/>
      <c r="LV2" s="178"/>
      <c r="LW2" s="178"/>
      <c r="LX2" s="178"/>
      <c r="LY2" s="178"/>
      <c r="LZ2" s="178"/>
      <c r="MA2" s="178"/>
      <c r="MB2" s="178"/>
      <c r="MC2" s="178"/>
      <c r="MD2" s="178"/>
      <c r="ME2" s="178"/>
      <c r="MF2" s="178"/>
      <c r="MG2" s="178"/>
      <c r="MH2" s="178"/>
      <c r="MI2" s="178"/>
      <c r="MJ2" s="178"/>
      <c r="MK2" s="178"/>
      <c r="ML2" s="178"/>
      <c r="MM2" s="178"/>
      <c r="MN2" s="178"/>
      <c r="MO2" s="178"/>
      <c r="MP2" s="178"/>
      <c r="MQ2" s="178"/>
      <c r="MR2" s="178"/>
      <c r="MS2" s="178"/>
      <c r="MT2" s="178"/>
      <c r="MU2" s="178"/>
      <c r="MV2" s="178"/>
      <c r="MW2" s="178"/>
      <c r="MX2" s="178"/>
      <c r="MY2" s="178"/>
      <c r="MZ2" s="178"/>
      <c r="NA2" s="178"/>
      <c r="NB2" s="178"/>
      <c r="NC2" s="178"/>
      <c r="ND2" s="178"/>
      <c r="NE2" s="178"/>
      <c r="NF2" s="178"/>
      <c r="NG2" s="178"/>
      <c r="NH2" s="178"/>
      <c r="NI2" s="178"/>
      <c r="NJ2" s="178"/>
      <c r="NK2" s="178"/>
      <c r="NL2" s="178"/>
      <c r="NM2" s="178"/>
      <c r="NN2" s="178"/>
      <c r="NO2" s="178"/>
      <c r="NP2" s="178"/>
      <c r="NQ2" s="178"/>
      <c r="NR2" s="178"/>
      <c r="NS2" s="178"/>
      <c r="NT2" s="178"/>
      <c r="NU2" s="178"/>
      <c r="NV2" s="178"/>
      <c r="NW2" s="178"/>
      <c r="NX2" s="178"/>
      <c r="NY2" s="178"/>
      <c r="NZ2" s="178"/>
      <c r="OA2" s="178"/>
      <c r="OB2" s="178"/>
      <c r="OC2" s="178"/>
      <c r="OD2" s="178"/>
      <c r="OE2" s="178"/>
      <c r="OF2" s="178"/>
      <c r="OG2" s="178"/>
      <c r="OH2" s="178"/>
      <c r="OI2" s="178"/>
      <c r="OJ2" s="178"/>
      <c r="OK2" s="178"/>
      <c r="OL2" s="178"/>
      <c r="OM2" s="178"/>
      <c r="ON2" s="178"/>
      <c r="OO2" s="178"/>
      <c r="OP2" s="178"/>
      <c r="OQ2" s="178"/>
      <c r="OR2" s="178"/>
      <c r="OS2" s="178"/>
      <c r="OT2" s="178"/>
      <c r="OU2" s="178"/>
      <c r="OV2" s="178"/>
      <c r="OW2" s="178"/>
      <c r="OX2" s="178"/>
      <c r="OY2" s="178"/>
      <c r="OZ2" s="178"/>
      <c r="PA2" s="178"/>
      <c r="PB2" s="178"/>
      <c r="PC2" s="178"/>
      <c r="PD2" s="178"/>
      <c r="PE2" s="178"/>
      <c r="PF2" s="178"/>
      <c r="PG2" s="178"/>
      <c r="PH2" s="178"/>
      <c r="PI2" s="178"/>
      <c r="PJ2" s="178"/>
      <c r="PK2" s="178"/>
      <c r="PL2" s="178"/>
      <c r="PM2" s="178"/>
      <c r="PN2" s="178"/>
      <c r="PO2" s="178"/>
      <c r="PP2" s="178"/>
      <c r="PQ2" s="178"/>
      <c r="PR2" s="178"/>
      <c r="PS2" s="178"/>
      <c r="PT2" s="178"/>
      <c r="PU2" s="178"/>
      <c r="PV2" s="178"/>
      <c r="PW2" s="178"/>
      <c r="PX2" s="178"/>
      <c r="PY2" s="178"/>
      <c r="PZ2" s="178"/>
      <c r="QA2" s="178"/>
      <c r="QB2" s="178"/>
      <c r="QC2" s="178"/>
      <c r="QD2" s="178"/>
      <c r="QE2" s="178"/>
      <c r="QF2" s="178"/>
      <c r="QG2" s="178"/>
      <c r="QH2" s="178"/>
      <c r="QI2" s="178"/>
      <c r="QJ2" s="178"/>
      <c r="QK2" s="178"/>
      <c r="QL2" s="178"/>
      <c r="QM2" s="178"/>
      <c r="QN2" s="178"/>
      <c r="QO2" s="178"/>
      <c r="QP2" s="178"/>
      <c r="QQ2" s="178"/>
      <c r="QR2" s="178"/>
      <c r="QS2" s="178"/>
      <c r="QT2" s="178"/>
      <c r="QU2" s="178"/>
      <c r="QV2" s="178"/>
      <c r="QW2" s="178"/>
      <c r="QX2" s="178"/>
      <c r="QY2" s="178"/>
      <c r="QZ2" s="178"/>
      <c r="RA2" s="178"/>
      <c r="RB2" s="178"/>
      <c r="RC2" s="178"/>
      <c r="RD2" s="178"/>
      <c r="RE2" s="178"/>
      <c r="RF2" s="178"/>
      <c r="RG2" s="178"/>
      <c r="RH2" s="178"/>
      <c r="RI2" s="178"/>
      <c r="RJ2" s="178"/>
      <c r="RK2" s="178"/>
      <c r="RL2" s="178"/>
      <c r="RM2" s="178"/>
      <c r="RN2" s="178"/>
      <c r="RO2" s="178"/>
      <c r="RP2" s="178"/>
      <c r="RQ2" s="178"/>
      <c r="RR2" s="178"/>
      <c r="RS2" s="178"/>
      <c r="RT2" s="178"/>
      <c r="RU2" s="178"/>
      <c r="RV2" s="178"/>
      <c r="RW2" s="178"/>
      <c r="RX2" s="178"/>
      <c r="RY2" s="178"/>
      <c r="RZ2" s="178"/>
      <c r="SA2" s="178"/>
      <c r="SB2" s="178"/>
      <c r="SC2" s="178"/>
      <c r="SD2" s="178"/>
      <c r="SE2" s="178"/>
      <c r="SF2" s="178"/>
      <c r="SG2" s="178"/>
      <c r="SH2" s="178"/>
      <c r="SI2" s="178"/>
      <c r="SJ2" s="178"/>
      <c r="SK2" s="178"/>
      <c r="SL2" s="178"/>
      <c r="SM2" s="178"/>
      <c r="SN2" s="178"/>
      <c r="SO2" s="178"/>
      <c r="SP2" s="178"/>
      <c r="SQ2" s="178"/>
      <c r="SR2" s="178"/>
      <c r="SS2" s="178"/>
      <c r="ST2" s="178"/>
      <c r="SU2" s="178"/>
      <c r="SV2" s="178"/>
      <c r="SW2" s="178"/>
      <c r="SX2" s="178"/>
      <c r="SY2" s="178"/>
      <c r="SZ2" s="178"/>
      <c r="TA2" s="178"/>
      <c r="TB2" s="178"/>
      <c r="TC2" s="178"/>
      <c r="TD2" s="178"/>
      <c r="TE2" s="178"/>
      <c r="TF2" s="178"/>
      <c r="TG2" s="178"/>
      <c r="TH2" s="178"/>
      <c r="TI2" s="178"/>
      <c r="TJ2" s="178"/>
      <c r="TK2" s="178"/>
      <c r="TL2" s="178"/>
      <c r="TM2" s="178"/>
      <c r="TN2" s="178"/>
      <c r="TO2" s="178"/>
      <c r="TP2" s="178"/>
      <c r="TQ2" s="178"/>
      <c r="TR2" s="178"/>
      <c r="TS2" s="178"/>
      <c r="TT2" s="178"/>
      <c r="TU2" s="178"/>
      <c r="TV2" s="178"/>
      <c r="TW2" s="178"/>
      <c r="TX2" s="178"/>
      <c r="TY2" s="178"/>
      <c r="TZ2" s="178"/>
      <c r="UA2" s="178"/>
      <c r="UB2" s="178"/>
      <c r="UC2" s="178"/>
      <c r="UD2" s="178"/>
      <c r="UE2" s="178"/>
      <c r="UF2" s="178"/>
      <c r="UG2" s="178"/>
      <c r="UH2" s="178"/>
      <c r="UI2" s="178"/>
      <c r="UJ2" s="178"/>
      <c r="UK2" s="178"/>
      <c r="UL2" s="178"/>
      <c r="UM2" s="178"/>
      <c r="UN2" s="178"/>
      <c r="UO2" s="178"/>
      <c r="UP2" s="178"/>
      <c r="UQ2" s="178"/>
      <c r="UR2" s="178"/>
      <c r="US2" s="178"/>
      <c r="UT2" s="178"/>
      <c r="UU2" s="178"/>
      <c r="UV2" s="178"/>
      <c r="UW2" s="178"/>
      <c r="UX2" s="178"/>
      <c r="UY2" s="178"/>
      <c r="UZ2" s="178"/>
      <c r="VA2" s="178"/>
      <c r="VB2" s="178"/>
      <c r="VC2" s="178"/>
      <c r="VD2" s="178"/>
      <c r="VE2" s="178"/>
      <c r="VF2" s="178"/>
      <c r="VG2" s="178"/>
      <c r="VH2" s="178"/>
      <c r="VI2" s="178"/>
      <c r="VJ2" s="178"/>
      <c r="VK2" s="178"/>
      <c r="VL2" s="178"/>
      <c r="VM2" s="178"/>
      <c r="VN2" s="178"/>
      <c r="VO2" s="178"/>
      <c r="VP2" s="178"/>
      <c r="VQ2" s="178"/>
      <c r="VR2" s="178"/>
      <c r="VS2" s="178"/>
      <c r="VT2" s="178"/>
      <c r="VU2" s="178"/>
      <c r="VV2" s="178"/>
      <c r="VW2" s="178"/>
      <c r="VX2" s="178"/>
      <c r="VY2" s="178"/>
      <c r="VZ2" s="178"/>
      <c r="WA2" s="178"/>
      <c r="WB2" s="178"/>
      <c r="WC2" s="178"/>
      <c r="WD2" s="178"/>
      <c r="WE2" s="178"/>
      <c r="WF2" s="178"/>
      <c r="WG2" s="178"/>
      <c r="WH2" s="178"/>
      <c r="WI2" s="178"/>
      <c r="WJ2" s="178"/>
      <c r="WK2" s="178"/>
      <c r="WL2" s="178"/>
      <c r="WM2" s="178"/>
      <c r="WN2" s="178"/>
      <c r="WO2" s="178"/>
      <c r="WP2" s="178"/>
      <c r="WQ2" s="178"/>
      <c r="WR2" s="178"/>
      <c r="WS2" s="178"/>
      <c r="WT2" s="178"/>
      <c r="WU2" s="178"/>
      <c r="WV2" s="178"/>
      <c r="WW2" s="178"/>
      <c r="WX2" s="178"/>
      <c r="WY2" s="178"/>
      <c r="WZ2" s="178"/>
      <c r="XA2" s="178"/>
      <c r="XB2" s="178"/>
      <c r="XC2" s="178"/>
      <c r="XD2" s="178"/>
      <c r="XE2" s="178"/>
      <c r="XF2" s="178"/>
      <c r="XG2" s="178"/>
      <c r="XH2" s="178"/>
      <c r="XI2" s="178"/>
      <c r="XJ2" s="178"/>
      <c r="XK2" s="178"/>
      <c r="XL2" s="178"/>
      <c r="XM2" s="178"/>
      <c r="XN2" s="178"/>
      <c r="XO2" s="178"/>
      <c r="XP2" s="178"/>
      <c r="XQ2" s="178"/>
      <c r="XR2" s="178"/>
      <c r="XS2" s="178"/>
      <c r="XT2" s="178"/>
      <c r="XU2" s="178"/>
      <c r="XV2" s="178"/>
      <c r="XW2" s="178"/>
      <c r="XX2" s="178"/>
      <c r="XY2" s="178"/>
      <c r="XZ2" s="178"/>
      <c r="YA2" s="178"/>
      <c r="YB2" s="178"/>
      <c r="YC2" s="178"/>
      <c r="YD2" s="178"/>
      <c r="YE2" s="178"/>
      <c r="YF2" s="178"/>
      <c r="YG2" s="178"/>
      <c r="YH2" s="178"/>
      <c r="YI2" s="178"/>
      <c r="YJ2" s="178"/>
      <c r="YK2" s="178"/>
      <c r="YL2" s="178"/>
      <c r="YM2" s="178"/>
      <c r="YN2" s="178"/>
      <c r="YO2" s="178"/>
      <c r="YP2" s="178"/>
      <c r="YQ2" s="178"/>
      <c r="YR2" s="178"/>
      <c r="YS2" s="178"/>
      <c r="YT2" s="178"/>
      <c r="YU2" s="178"/>
      <c r="YV2" s="178"/>
      <c r="YW2" s="178"/>
      <c r="YX2" s="178"/>
      <c r="YY2" s="178"/>
      <c r="YZ2" s="178"/>
      <c r="ZA2" s="178"/>
      <c r="ZB2" s="178"/>
      <c r="ZC2" s="178"/>
      <c r="ZD2" s="178"/>
      <c r="ZE2" s="178"/>
      <c r="ZF2" s="178"/>
      <c r="ZG2" s="178"/>
      <c r="ZH2" s="178"/>
      <c r="ZI2" s="178"/>
      <c r="ZJ2" s="178"/>
      <c r="ZK2" s="178"/>
      <c r="ZL2" s="178"/>
      <c r="ZM2" s="178"/>
      <c r="ZN2" s="178"/>
      <c r="ZO2" s="178"/>
      <c r="ZP2" s="178"/>
      <c r="ZQ2" s="178"/>
      <c r="ZR2" s="178"/>
      <c r="ZS2" s="178"/>
      <c r="ZT2" s="178"/>
      <c r="ZU2" s="178"/>
      <c r="ZV2" s="178"/>
      <c r="ZW2" s="178"/>
      <c r="ZX2" s="178"/>
      <c r="ZY2" s="178"/>
      <c r="ZZ2" s="178"/>
      <c r="AAA2" s="178"/>
      <c r="AAB2" s="178"/>
      <c r="AAC2" s="178"/>
      <c r="AAD2" s="178"/>
      <c r="AAE2" s="178"/>
      <c r="AAF2" s="178"/>
      <c r="AAG2" s="178"/>
      <c r="AAH2" s="178"/>
      <c r="AAI2" s="178"/>
      <c r="AAJ2" s="178"/>
      <c r="AAK2" s="178"/>
      <c r="AAL2" s="178"/>
      <c r="AAM2" s="178"/>
      <c r="AAN2" s="178"/>
      <c r="AAO2" s="178"/>
      <c r="AAP2" s="178"/>
      <c r="AAQ2" s="178"/>
      <c r="AAR2" s="178"/>
      <c r="AAS2" s="178"/>
      <c r="AAT2" s="178"/>
      <c r="AAU2" s="178"/>
      <c r="AAV2" s="178"/>
      <c r="AAW2" s="178"/>
      <c r="AAX2" s="178"/>
      <c r="AAY2" s="178"/>
      <c r="AAZ2" s="178"/>
      <c r="ABA2" s="178"/>
      <c r="ABB2" s="178"/>
      <c r="ABC2" s="178"/>
      <c r="ABD2" s="178"/>
      <c r="ABE2" s="178"/>
      <c r="ABF2" s="178"/>
      <c r="ABG2" s="178"/>
      <c r="ABH2" s="178"/>
      <c r="ABI2" s="178"/>
      <c r="ABJ2" s="178"/>
      <c r="ABK2" s="178"/>
      <c r="ABL2" s="178"/>
      <c r="ABM2" s="178"/>
      <c r="ABN2" s="178"/>
      <c r="ABO2" s="178"/>
      <c r="ABP2" s="178"/>
      <c r="ABQ2" s="178"/>
      <c r="ABR2" s="178"/>
      <c r="ABS2" s="178"/>
      <c r="ABT2" s="178"/>
      <c r="ABU2" s="178"/>
      <c r="ABV2" s="178"/>
      <c r="ABW2" s="178"/>
      <c r="ABX2" s="178"/>
      <c r="ABY2" s="178"/>
      <c r="ABZ2" s="178"/>
      <c r="ACA2" s="178"/>
      <c r="ACB2" s="178"/>
      <c r="ACC2" s="178"/>
      <c r="ACD2" s="178"/>
      <c r="ACE2" s="178"/>
      <c r="ACF2" s="178"/>
      <c r="ACG2" s="178"/>
      <c r="ACH2" s="178"/>
      <c r="ACI2" s="178"/>
      <c r="ACJ2" s="178"/>
      <c r="ACK2" s="178"/>
      <c r="ACL2" s="178"/>
      <c r="ACM2" s="178"/>
      <c r="ACN2" s="178"/>
      <c r="ACO2" s="178"/>
      <c r="ACP2" s="178"/>
      <c r="ACQ2" s="178"/>
      <c r="ACR2" s="178"/>
      <c r="ACS2" s="178"/>
      <c r="ACT2" s="178"/>
      <c r="ACU2" s="178"/>
      <c r="ACV2" s="178"/>
      <c r="ACW2" s="178"/>
      <c r="ACX2" s="178"/>
      <c r="ACY2" s="178"/>
      <c r="ACZ2" s="178"/>
      <c r="ADA2" s="178"/>
      <c r="ADB2" s="178"/>
      <c r="ADC2" s="178"/>
      <c r="ADD2" s="178"/>
      <c r="ADE2" s="178"/>
      <c r="ADF2" s="178"/>
      <c r="ADG2" s="178"/>
      <c r="ADH2" s="178"/>
      <c r="ADI2" s="178"/>
      <c r="ADJ2" s="178"/>
      <c r="ADK2" s="178"/>
      <c r="ADL2" s="178"/>
      <c r="ADM2" s="178"/>
      <c r="ADN2" s="178"/>
      <c r="ADO2" s="178"/>
      <c r="ADP2" s="178"/>
      <c r="ADQ2" s="178"/>
      <c r="ADR2" s="178"/>
      <c r="ADS2" s="178"/>
      <c r="ADT2" s="178"/>
      <c r="ADU2" s="178"/>
      <c r="ADV2" s="178"/>
      <c r="ADW2" s="178"/>
      <c r="ADX2" s="178"/>
      <c r="ADY2" s="178"/>
      <c r="ADZ2" s="178"/>
      <c r="AEA2" s="178"/>
      <c r="AEB2" s="178"/>
      <c r="AEC2" s="178"/>
      <c r="AED2" s="178"/>
      <c r="AEE2" s="178"/>
      <c r="AEF2" s="178"/>
      <c r="AEG2" s="178"/>
      <c r="AEH2" s="178"/>
      <c r="AEI2" s="178"/>
      <c r="AEJ2" s="178"/>
      <c r="AEK2" s="178"/>
      <c r="AEL2" s="178"/>
      <c r="AEM2" s="178"/>
      <c r="AEN2" s="178"/>
      <c r="AEO2" s="178"/>
      <c r="AEP2" s="178"/>
      <c r="AEQ2" s="178"/>
      <c r="AER2" s="178"/>
      <c r="AES2" s="178"/>
      <c r="AET2" s="178"/>
      <c r="AEU2" s="178"/>
      <c r="AEV2" s="178"/>
      <c r="AEW2" s="178"/>
      <c r="AEX2" s="178"/>
      <c r="AEY2" s="178"/>
      <c r="AEZ2" s="178"/>
      <c r="AFA2" s="178"/>
      <c r="AFB2" s="178"/>
      <c r="AFC2" s="178"/>
      <c r="AFD2" s="178"/>
      <c r="AFE2" s="178"/>
      <c r="AFF2" s="178"/>
      <c r="AFG2" s="178"/>
      <c r="AFH2" s="178"/>
      <c r="AFI2" s="178"/>
      <c r="AFJ2" s="178"/>
      <c r="AFK2" s="178"/>
      <c r="AFL2" s="178"/>
      <c r="AFM2" s="178"/>
      <c r="AFN2" s="178"/>
      <c r="AFO2" s="178"/>
      <c r="AFP2" s="178"/>
      <c r="AFQ2" s="178"/>
      <c r="AFR2" s="178"/>
      <c r="AFS2" s="178"/>
      <c r="AFT2" s="178"/>
      <c r="AFU2" s="178"/>
      <c r="AFV2" s="178"/>
      <c r="AFW2" s="178"/>
      <c r="AFX2" s="178"/>
      <c r="AFY2" s="178"/>
      <c r="AFZ2" s="178"/>
      <c r="AGA2" s="178"/>
      <c r="AGB2" s="178"/>
      <c r="AGC2" s="178"/>
      <c r="AGD2" s="178"/>
      <c r="AGE2" s="178"/>
      <c r="AGF2" s="178"/>
      <c r="AGG2" s="178"/>
      <c r="AGH2" s="178"/>
      <c r="AGI2" s="178"/>
      <c r="AGJ2" s="178"/>
      <c r="AGK2" s="178"/>
      <c r="AGL2" s="178"/>
      <c r="AGM2" s="178"/>
      <c r="AGN2" s="178"/>
      <c r="AGO2" s="178"/>
      <c r="AGP2" s="178"/>
      <c r="AGQ2" s="178"/>
      <c r="AGR2" s="178"/>
      <c r="AGS2" s="178"/>
      <c r="AGT2" s="178"/>
      <c r="AGU2" s="178"/>
      <c r="AGV2" s="178"/>
      <c r="AGW2" s="178"/>
      <c r="AGX2" s="178"/>
      <c r="AGY2" s="178"/>
      <c r="AGZ2" s="178"/>
      <c r="AHA2" s="178"/>
      <c r="AHB2" s="178"/>
      <c r="AHC2" s="178"/>
      <c r="AHD2" s="178"/>
      <c r="AHE2" s="178"/>
      <c r="AHF2" s="178"/>
      <c r="AHG2" s="178"/>
      <c r="AHH2" s="178"/>
      <c r="AHI2" s="178"/>
      <c r="AHJ2" s="178"/>
      <c r="AHK2" s="178"/>
      <c r="AHL2" s="178"/>
      <c r="AHM2" s="178"/>
      <c r="AHN2" s="178"/>
      <c r="AHO2" s="178"/>
      <c r="AHP2" s="178"/>
      <c r="AHQ2" s="178"/>
      <c r="AHR2" s="178"/>
      <c r="AHS2" s="178"/>
      <c r="AHT2" s="178"/>
      <c r="AHU2" s="178"/>
      <c r="AHV2" s="178"/>
      <c r="AHW2" s="178"/>
      <c r="AHX2" s="178"/>
      <c r="AHY2" s="178"/>
      <c r="AHZ2" s="178"/>
      <c r="AIA2" s="178"/>
      <c r="AIB2" s="178"/>
      <c r="AIC2" s="178"/>
      <c r="AID2" s="178"/>
      <c r="AIE2" s="178"/>
      <c r="AIF2" s="178"/>
      <c r="AIG2" s="178"/>
      <c r="AIH2" s="178"/>
      <c r="AII2" s="178"/>
      <c r="AIJ2" s="178"/>
      <c r="AIK2" s="178"/>
      <c r="AIL2" s="178"/>
      <c r="AIM2" s="178"/>
      <c r="AIN2" s="178"/>
      <c r="AIO2" s="178"/>
      <c r="AIP2" s="178"/>
      <c r="AIQ2" s="178"/>
      <c r="AIR2" s="178"/>
      <c r="AIS2" s="178"/>
      <c r="AIT2" s="178"/>
      <c r="AIU2" s="178"/>
      <c r="AIV2" s="178"/>
      <c r="AIW2" s="178"/>
      <c r="AIX2" s="178"/>
      <c r="AIY2" s="178"/>
      <c r="AIZ2" s="178"/>
      <c r="AJA2" s="178"/>
      <c r="AJB2" s="178"/>
      <c r="AJC2" s="178"/>
      <c r="AJD2" s="178"/>
      <c r="AJE2" s="178"/>
      <c r="AJF2" s="178"/>
      <c r="AJG2" s="178"/>
      <c r="AJH2" s="178"/>
      <c r="AJI2" s="178"/>
      <c r="AJJ2" s="178"/>
      <c r="AJK2" s="178"/>
      <c r="AJL2" s="178"/>
      <c r="AJM2" s="178"/>
      <c r="AJN2" s="178"/>
      <c r="AJO2" s="178"/>
      <c r="AJP2" s="178"/>
      <c r="AJQ2" s="178"/>
      <c r="AJR2" s="178"/>
      <c r="AJS2" s="178"/>
      <c r="AJT2" s="178"/>
      <c r="AJU2" s="178"/>
      <c r="AJV2" s="178"/>
      <c r="AJW2" s="178"/>
      <c r="AJX2" s="178"/>
      <c r="AJY2" s="178"/>
      <c r="AJZ2" s="178"/>
      <c r="AKA2" s="178"/>
      <c r="AKB2" s="178"/>
      <c r="AKC2" s="178"/>
      <c r="AKD2" s="178"/>
      <c r="AKE2" s="178"/>
      <c r="AKF2" s="178"/>
      <c r="AKG2" s="178"/>
      <c r="AKH2" s="178"/>
      <c r="AKI2" s="178"/>
      <c r="AKJ2" s="178"/>
      <c r="AKK2" s="178"/>
      <c r="AKL2" s="178"/>
      <c r="AKM2" s="178"/>
      <c r="AKN2" s="178"/>
      <c r="AKO2" s="178"/>
      <c r="AKP2" s="178"/>
      <c r="AKQ2" s="178"/>
      <c r="AKR2" s="178"/>
      <c r="AKS2" s="178"/>
      <c r="AKT2" s="178"/>
      <c r="AKU2" s="178"/>
      <c r="AKV2" s="178"/>
      <c r="AKW2" s="178"/>
      <c r="AKX2" s="178"/>
      <c r="AKY2" s="178"/>
      <c r="AKZ2" s="178"/>
      <c r="ALA2" s="178"/>
      <c r="ALB2" s="178"/>
      <c r="ALC2" s="178"/>
      <c r="ALD2" s="178"/>
      <c r="ALE2" s="178"/>
      <c r="ALF2" s="178"/>
      <c r="ALG2" s="178"/>
      <c r="ALH2" s="178"/>
      <c r="ALI2" s="178"/>
      <c r="ALJ2" s="178"/>
      <c r="ALK2" s="178"/>
      <c r="ALL2" s="178"/>
      <c r="ALM2" s="178"/>
      <c r="ALN2" s="178"/>
      <c r="ALO2" s="178"/>
      <c r="ALP2" s="178"/>
      <c r="ALQ2" s="178"/>
      <c r="ALR2" s="178"/>
      <c r="ALS2" s="178"/>
      <c r="ALT2" s="178"/>
      <c r="ALU2" s="178"/>
      <c r="ALV2" s="178"/>
      <c r="ALW2" s="178"/>
      <c r="ALX2" s="178"/>
      <c r="ALY2" s="178"/>
      <c r="ALZ2" s="178"/>
      <c r="AMA2" s="178"/>
      <c r="AMB2" s="178"/>
      <c r="AMC2" s="178"/>
      <c r="AMD2" s="178"/>
      <c r="AME2" s="178"/>
      <c r="AMF2" s="178"/>
      <c r="AMG2" s="178"/>
      <c r="AMH2" s="178"/>
      <c r="AMI2" s="178"/>
      <c r="AMJ2" s="178"/>
      <c r="AMK2" s="178"/>
    </row>
    <row r="3" spans="1:1025" s="182" customFormat="1" x14ac:dyDescent="0.25">
      <c r="B3" s="183" t="s">
        <v>344</v>
      </c>
      <c r="C3" s="184">
        <f>SUM(C4:C9)</f>
        <v>87.27000000000001</v>
      </c>
      <c r="D3" s="183" t="s">
        <v>345</v>
      </c>
      <c r="E3" s="184">
        <f>SUM(E4:E9)</f>
        <v>130.22</v>
      </c>
      <c r="F3" s="183" t="s">
        <v>346</v>
      </c>
      <c r="G3" s="184">
        <f>SUM(G4:G9)</f>
        <v>87.309999999999988</v>
      </c>
      <c r="H3" s="183" t="s">
        <v>347</v>
      </c>
      <c r="I3" s="184">
        <f>SUM(I4:I9)</f>
        <v>125.05000000000001</v>
      </c>
      <c r="J3" s="183" t="s">
        <v>348</v>
      </c>
      <c r="K3" s="184">
        <f>SUM(K4:K9)</f>
        <v>94.039999999999992</v>
      </c>
      <c r="L3" s="185"/>
    </row>
    <row r="4" spans="1:1025" s="182" customFormat="1" ht="33" x14ac:dyDescent="0.25">
      <c r="B4" s="186" t="s">
        <v>471</v>
      </c>
      <c r="C4" s="187">
        <v>34.42</v>
      </c>
      <c r="D4" s="186" t="s">
        <v>452</v>
      </c>
      <c r="E4" s="187">
        <v>45.12</v>
      </c>
      <c r="F4" s="186" t="s">
        <v>429</v>
      </c>
      <c r="G4" s="187">
        <v>32.729999999999997</v>
      </c>
      <c r="H4" s="186" t="s">
        <v>490</v>
      </c>
      <c r="I4" s="187">
        <v>64.63</v>
      </c>
      <c r="J4" s="186" t="s">
        <v>207</v>
      </c>
      <c r="K4" s="187">
        <v>36.21</v>
      </c>
    </row>
    <row r="5" spans="1:1025" s="182" customFormat="1" ht="33" x14ac:dyDescent="0.25">
      <c r="B5" s="186" t="s">
        <v>472</v>
      </c>
      <c r="C5" s="187">
        <v>17.62</v>
      </c>
      <c r="D5" s="186" t="s">
        <v>478</v>
      </c>
      <c r="E5" s="187">
        <v>33.520000000000003</v>
      </c>
      <c r="F5" s="186" t="s">
        <v>605</v>
      </c>
      <c r="G5" s="187">
        <v>6.01</v>
      </c>
      <c r="H5" s="186" t="s">
        <v>491</v>
      </c>
      <c r="I5" s="187">
        <v>16.09</v>
      </c>
      <c r="J5" s="186" t="s">
        <v>472</v>
      </c>
      <c r="K5" s="187">
        <v>17.62</v>
      </c>
    </row>
    <row r="6" spans="1:1025" s="182" customFormat="1" ht="33" x14ac:dyDescent="0.25">
      <c r="B6" s="186" t="s">
        <v>350</v>
      </c>
      <c r="C6" s="187">
        <v>5.03</v>
      </c>
      <c r="D6" s="186" t="s">
        <v>432</v>
      </c>
      <c r="E6" s="187">
        <v>10.01</v>
      </c>
      <c r="F6" s="186" t="s">
        <v>197</v>
      </c>
      <c r="G6" s="187">
        <v>15.46</v>
      </c>
      <c r="H6" s="186" t="s">
        <v>11</v>
      </c>
      <c r="I6" s="187">
        <v>5.03</v>
      </c>
      <c r="J6" s="186" t="s">
        <v>65</v>
      </c>
      <c r="K6" s="187">
        <v>10.01</v>
      </c>
    </row>
    <row r="7" spans="1:1025" s="182" customFormat="1" x14ac:dyDescent="0.25">
      <c r="B7" s="186" t="s">
        <v>132</v>
      </c>
      <c r="C7" s="187">
        <v>4.54</v>
      </c>
      <c r="D7" s="186" t="s">
        <v>132</v>
      </c>
      <c r="E7" s="187">
        <v>6.81</v>
      </c>
      <c r="F7" s="186" t="s">
        <v>366</v>
      </c>
      <c r="G7" s="187">
        <v>4.05</v>
      </c>
      <c r="H7" s="186" t="s">
        <v>132</v>
      </c>
      <c r="I7" s="187">
        <v>4.54</v>
      </c>
      <c r="J7" s="186" t="s">
        <v>132</v>
      </c>
      <c r="K7" s="187">
        <v>4.54</v>
      </c>
    </row>
    <row r="8" spans="1:1025" s="182" customFormat="1" x14ac:dyDescent="0.25">
      <c r="B8" s="186" t="s">
        <v>51</v>
      </c>
      <c r="C8" s="187">
        <v>25.66</v>
      </c>
      <c r="D8" s="186" t="s">
        <v>58</v>
      </c>
      <c r="E8" s="187">
        <v>34.76</v>
      </c>
      <c r="F8" s="186" t="s">
        <v>132</v>
      </c>
      <c r="G8" s="188">
        <v>3.4</v>
      </c>
      <c r="H8" s="186" t="s">
        <v>58</v>
      </c>
      <c r="I8" s="187">
        <v>34.76</v>
      </c>
      <c r="J8" s="186" t="s">
        <v>51</v>
      </c>
      <c r="K8" s="187">
        <v>25.66</v>
      </c>
    </row>
    <row r="9" spans="1:1025" s="182" customFormat="1" x14ac:dyDescent="0.25">
      <c r="B9" s="186"/>
      <c r="C9" s="187"/>
      <c r="D9" s="186"/>
      <c r="E9" s="188"/>
      <c r="F9" s="186" t="s">
        <v>51</v>
      </c>
      <c r="G9" s="188">
        <v>25.66</v>
      </c>
      <c r="H9" s="186"/>
      <c r="I9" s="188"/>
      <c r="J9" s="186"/>
      <c r="K9" s="188"/>
    </row>
    <row r="10" spans="1:1025" s="182" customFormat="1" x14ac:dyDescent="0.25">
      <c r="B10" s="183" t="s">
        <v>330</v>
      </c>
      <c r="C10" s="184">
        <f>SUM(C11:C19)</f>
        <v>142.57999999999998</v>
      </c>
      <c r="D10" s="183" t="s">
        <v>331</v>
      </c>
      <c r="E10" s="184">
        <f>SUM(E11:E19)</f>
        <v>194.02</v>
      </c>
      <c r="F10" s="183" t="s">
        <v>332</v>
      </c>
      <c r="G10" s="184">
        <f>SUM(G11:G19)</f>
        <v>197.48999999999998</v>
      </c>
      <c r="H10" s="183" t="s">
        <v>333</v>
      </c>
      <c r="I10" s="184">
        <f>SUM(I11:I19)</f>
        <v>147.1</v>
      </c>
      <c r="J10" s="183" t="s">
        <v>334</v>
      </c>
      <c r="K10" s="184">
        <f>SUM(K11:K19)</f>
        <v>187.39</v>
      </c>
    </row>
    <row r="11" spans="1:1025" s="182" customFormat="1" ht="49.5" x14ac:dyDescent="0.25">
      <c r="B11" s="186" t="s">
        <v>182</v>
      </c>
      <c r="C11" s="187">
        <v>17.77</v>
      </c>
      <c r="D11" s="186" t="s">
        <v>191</v>
      </c>
      <c r="E11" s="187">
        <v>35.840000000000003</v>
      </c>
      <c r="F11" s="186" t="s">
        <v>218</v>
      </c>
      <c r="G11" s="187">
        <v>23.08</v>
      </c>
      <c r="H11" s="186" t="s">
        <v>209</v>
      </c>
      <c r="I11" s="187">
        <v>34.119999999999997</v>
      </c>
      <c r="J11" s="186" t="s">
        <v>203</v>
      </c>
      <c r="K11" s="187">
        <v>17.329999999999998</v>
      </c>
    </row>
    <row r="12" spans="1:1025" s="182" customFormat="1" ht="49.5" x14ac:dyDescent="0.25">
      <c r="B12" s="186" t="s">
        <v>606</v>
      </c>
      <c r="C12" s="187">
        <v>7.17</v>
      </c>
      <c r="D12" s="186" t="s">
        <v>607</v>
      </c>
      <c r="E12" s="187">
        <v>8.26</v>
      </c>
      <c r="F12" s="186" t="s">
        <v>608</v>
      </c>
      <c r="G12" s="187">
        <v>9.35</v>
      </c>
      <c r="H12" s="186" t="s">
        <v>609</v>
      </c>
      <c r="I12" s="187">
        <v>11.76</v>
      </c>
      <c r="J12" s="186" t="s">
        <v>610</v>
      </c>
      <c r="K12" s="187">
        <v>16.86</v>
      </c>
    </row>
    <row r="13" spans="1:1025" s="182" customFormat="1" ht="33" x14ac:dyDescent="0.25">
      <c r="B13" s="186" t="s">
        <v>428</v>
      </c>
      <c r="C13" s="187">
        <v>10.63</v>
      </c>
      <c r="D13" s="186" t="s">
        <v>428</v>
      </c>
      <c r="E13" s="187">
        <v>10.63</v>
      </c>
      <c r="F13" s="186" t="s">
        <v>428</v>
      </c>
      <c r="G13" s="187">
        <v>10.63</v>
      </c>
      <c r="H13" s="186" t="s">
        <v>428</v>
      </c>
      <c r="I13" s="187">
        <v>10.63</v>
      </c>
      <c r="J13" s="186" t="s">
        <v>428</v>
      </c>
      <c r="K13" s="187">
        <v>10.63</v>
      </c>
    </row>
    <row r="14" spans="1:1025" s="182" customFormat="1" ht="33" x14ac:dyDescent="0.25">
      <c r="B14" s="186" t="s">
        <v>474</v>
      </c>
      <c r="C14" s="187">
        <v>48.19</v>
      </c>
      <c r="D14" s="186" t="s">
        <v>435</v>
      </c>
      <c r="E14" s="187">
        <v>58.33</v>
      </c>
      <c r="F14" s="186" t="s">
        <v>486</v>
      </c>
      <c r="G14" s="187">
        <v>91.71</v>
      </c>
      <c r="H14" s="186" t="s">
        <v>493</v>
      </c>
      <c r="I14" s="187">
        <v>38.18</v>
      </c>
      <c r="J14" s="186" t="s">
        <v>558</v>
      </c>
      <c r="K14" s="187">
        <v>77.58</v>
      </c>
    </row>
    <row r="15" spans="1:1025" s="182" customFormat="1" ht="33" x14ac:dyDescent="0.25">
      <c r="B15" s="186" t="s">
        <v>549</v>
      </c>
      <c r="C15" s="187">
        <v>7.15</v>
      </c>
      <c r="D15" s="186" t="s">
        <v>481</v>
      </c>
      <c r="E15" s="187">
        <v>15.91</v>
      </c>
      <c r="F15" s="186" t="s">
        <v>430</v>
      </c>
      <c r="G15" s="187">
        <v>19.68</v>
      </c>
      <c r="H15" s="186" t="s">
        <v>219</v>
      </c>
      <c r="I15" s="187">
        <v>9.5500000000000007</v>
      </c>
      <c r="J15" s="186" t="s">
        <v>335</v>
      </c>
      <c r="K15" s="187">
        <v>19.68</v>
      </c>
    </row>
    <row r="16" spans="1:1025" s="182" customFormat="1" ht="33" x14ac:dyDescent="0.25">
      <c r="B16" s="186" t="s">
        <v>611</v>
      </c>
      <c r="C16" s="187">
        <v>8.6300000000000008</v>
      </c>
      <c r="D16" s="186" t="s">
        <v>194</v>
      </c>
      <c r="E16" s="187">
        <v>32.31</v>
      </c>
      <c r="F16" s="186" t="s">
        <v>132</v>
      </c>
      <c r="G16" s="187">
        <v>2.27</v>
      </c>
      <c r="H16" s="186" t="s">
        <v>431</v>
      </c>
      <c r="I16" s="187">
        <v>8.92</v>
      </c>
      <c r="J16" s="186" t="s">
        <v>132</v>
      </c>
      <c r="K16" s="187">
        <v>4.54</v>
      </c>
    </row>
    <row r="17" spans="2:11" s="182" customFormat="1" ht="33" x14ac:dyDescent="0.25">
      <c r="B17" s="186" t="s">
        <v>132</v>
      </c>
      <c r="C17" s="187">
        <v>2.27</v>
      </c>
      <c r="D17" s="186" t="s">
        <v>132</v>
      </c>
      <c r="E17" s="188">
        <v>2.27</v>
      </c>
      <c r="F17" s="186" t="s">
        <v>186</v>
      </c>
      <c r="G17" s="187">
        <v>6.01</v>
      </c>
      <c r="H17" s="186" t="s">
        <v>132</v>
      </c>
      <c r="I17" s="187">
        <v>2.27</v>
      </c>
      <c r="J17" s="186" t="s">
        <v>186</v>
      </c>
      <c r="K17" s="188">
        <v>6.01</v>
      </c>
    </row>
    <row r="18" spans="2:11" s="182" customFormat="1" ht="33" x14ac:dyDescent="0.25">
      <c r="B18" s="186" t="s">
        <v>186</v>
      </c>
      <c r="C18" s="187">
        <v>6.01</v>
      </c>
      <c r="D18" s="186" t="s">
        <v>186</v>
      </c>
      <c r="E18" s="188">
        <v>4.8099999999999996</v>
      </c>
      <c r="F18" s="186" t="s">
        <v>58</v>
      </c>
      <c r="G18" s="187">
        <v>34.76</v>
      </c>
      <c r="H18" s="186" t="s">
        <v>186</v>
      </c>
      <c r="I18" s="187">
        <v>6.01</v>
      </c>
      <c r="J18" s="186" t="s">
        <v>58</v>
      </c>
      <c r="K18" s="188">
        <v>34.76</v>
      </c>
    </row>
    <row r="19" spans="2:11" s="182" customFormat="1" x14ac:dyDescent="0.25">
      <c r="B19" s="186" t="s">
        <v>58</v>
      </c>
      <c r="C19" s="187">
        <v>34.76</v>
      </c>
      <c r="D19" s="186" t="s">
        <v>51</v>
      </c>
      <c r="E19" s="188">
        <v>25.66</v>
      </c>
      <c r="F19" s="186"/>
      <c r="G19" s="187"/>
      <c r="H19" s="186" t="s">
        <v>51</v>
      </c>
      <c r="I19" s="187">
        <v>25.66</v>
      </c>
      <c r="J19" s="186"/>
      <c r="K19" s="188"/>
    </row>
    <row r="20" spans="2:11" s="182" customFormat="1" x14ac:dyDescent="0.25">
      <c r="B20" s="183" t="s">
        <v>351</v>
      </c>
      <c r="C20" s="184">
        <f>SUM(C21:C23)</f>
        <v>53.989999999999995</v>
      </c>
      <c r="D20" s="183" t="s">
        <v>352</v>
      </c>
      <c r="E20" s="184">
        <f>SUM(E21:E23)</f>
        <v>45.370000000000005</v>
      </c>
      <c r="F20" s="183" t="s">
        <v>353</v>
      </c>
      <c r="G20" s="184">
        <f>SUM(G21:G23)</f>
        <v>80.900000000000006</v>
      </c>
      <c r="H20" s="183" t="s">
        <v>354</v>
      </c>
      <c r="I20" s="184">
        <f>SUM(I21:I23)</f>
        <v>76.2</v>
      </c>
      <c r="J20" s="183" t="s">
        <v>355</v>
      </c>
      <c r="K20" s="184">
        <f>SUM(K21:K23)</f>
        <v>73.16</v>
      </c>
    </row>
    <row r="21" spans="2:11" s="182" customFormat="1" ht="33" x14ac:dyDescent="0.25">
      <c r="B21" s="188" t="s">
        <v>551</v>
      </c>
      <c r="C21" s="187">
        <v>15.18</v>
      </c>
      <c r="D21" s="188" t="s">
        <v>553</v>
      </c>
      <c r="E21" s="188">
        <v>8.5</v>
      </c>
      <c r="F21" s="188" t="s">
        <v>475</v>
      </c>
      <c r="G21" s="188">
        <v>15.18</v>
      </c>
      <c r="H21" s="188" t="s">
        <v>553</v>
      </c>
      <c r="I21" s="187">
        <v>8.5</v>
      </c>
      <c r="J21" s="186" t="s">
        <v>551</v>
      </c>
      <c r="K21" s="187">
        <v>15.18</v>
      </c>
    </row>
    <row r="22" spans="2:11" s="182" customFormat="1" x14ac:dyDescent="0.25">
      <c r="B22" s="188" t="s">
        <v>366</v>
      </c>
      <c r="C22" s="187">
        <v>4.05</v>
      </c>
      <c r="D22" s="188" t="s">
        <v>350</v>
      </c>
      <c r="E22" s="188">
        <v>5.03</v>
      </c>
      <c r="F22" s="188" t="s">
        <v>427</v>
      </c>
      <c r="G22" s="188">
        <v>2.58</v>
      </c>
      <c r="H22" s="188" t="s">
        <v>194</v>
      </c>
      <c r="I22" s="187">
        <v>32.31</v>
      </c>
      <c r="J22" s="186" t="s">
        <v>366</v>
      </c>
      <c r="K22" s="187">
        <v>4.05</v>
      </c>
    </row>
    <row r="23" spans="2:11" s="182" customFormat="1" x14ac:dyDescent="0.25">
      <c r="B23" s="188" t="s">
        <v>58</v>
      </c>
      <c r="C23" s="187">
        <v>34.76</v>
      </c>
      <c r="D23" s="188" t="s">
        <v>140</v>
      </c>
      <c r="E23" s="188">
        <v>31.84</v>
      </c>
      <c r="F23" s="188" t="s">
        <v>67</v>
      </c>
      <c r="G23" s="188">
        <v>63.14</v>
      </c>
      <c r="H23" s="188" t="s">
        <v>124</v>
      </c>
      <c r="I23" s="187">
        <v>35.39</v>
      </c>
      <c r="J23" s="186" t="s">
        <v>187</v>
      </c>
      <c r="K23" s="187">
        <v>53.93</v>
      </c>
    </row>
    <row r="24" spans="2:11" s="182" customFormat="1" x14ac:dyDescent="0.25">
      <c r="B24" s="181" t="s">
        <v>336</v>
      </c>
      <c r="C24" s="189"/>
      <c r="D24" s="189"/>
      <c r="E24" s="189"/>
      <c r="F24" s="189"/>
      <c r="G24" s="189"/>
      <c r="H24" s="189"/>
      <c r="I24" s="189"/>
      <c r="J24" s="189"/>
      <c r="K24" s="190"/>
    </row>
    <row r="25" spans="2:11" s="182" customFormat="1" x14ac:dyDescent="0.25">
      <c r="B25" s="183" t="s">
        <v>356</v>
      </c>
      <c r="C25" s="184">
        <f>SUM(C26:C31)</f>
        <v>115.51000000000002</v>
      </c>
      <c r="D25" s="183" t="s">
        <v>357</v>
      </c>
      <c r="E25" s="184">
        <f>SUM(E26:E31)</f>
        <v>113.3</v>
      </c>
      <c r="F25" s="183" t="s">
        <v>358</v>
      </c>
      <c r="G25" s="184">
        <f>SUM(G26:G31)</f>
        <v>98.69</v>
      </c>
      <c r="H25" s="183" t="s">
        <v>359</v>
      </c>
      <c r="I25" s="184">
        <f>SUM(I26:I31)</f>
        <v>104.08</v>
      </c>
      <c r="J25" s="183" t="s">
        <v>360</v>
      </c>
      <c r="K25" s="184">
        <f>SUM(K26:K31)</f>
        <v>130.56</v>
      </c>
    </row>
    <row r="26" spans="2:11" s="182" customFormat="1" ht="33" x14ac:dyDescent="0.25">
      <c r="B26" s="186" t="s">
        <v>612</v>
      </c>
      <c r="C26" s="187">
        <v>45.87</v>
      </c>
      <c r="D26" s="186" t="s">
        <v>453</v>
      </c>
      <c r="E26" s="187">
        <v>46.99</v>
      </c>
      <c r="F26" s="186" t="s">
        <v>474</v>
      </c>
      <c r="G26" s="187">
        <v>48.19</v>
      </c>
      <c r="H26" s="186" t="s">
        <v>510</v>
      </c>
      <c r="I26" s="187">
        <v>68.849999999999994</v>
      </c>
      <c r="J26" s="186" t="s">
        <v>576</v>
      </c>
      <c r="K26" s="187">
        <v>62.17</v>
      </c>
    </row>
    <row r="27" spans="2:11" s="182" customFormat="1" ht="33" x14ac:dyDescent="0.25">
      <c r="B27" s="186" t="s">
        <v>605</v>
      </c>
      <c r="C27" s="187">
        <v>6.01</v>
      </c>
      <c r="D27" s="186" t="s">
        <v>536</v>
      </c>
      <c r="E27" s="187">
        <v>30.13</v>
      </c>
      <c r="F27" s="186" t="s">
        <v>549</v>
      </c>
      <c r="G27" s="187">
        <v>7.15</v>
      </c>
      <c r="H27" s="186" t="s">
        <v>350</v>
      </c>
      <c r="I27" s="187">
        <v>5.03</v>
      </c>
      <c r="J27" s="186" t="s">
        <v>605</v>
      </c>
      <c r="K27" s="187">
        <v>3.8</v>
      </c>
    </row>
    <row r="28" spans="2:11" s="182" customFormat="1" x14ac:dyDescent="0.25">
      <c r="B28" s="186" t="s">
        <v>197</v>
      </c>
      <c r="C28" s="187">
        <v>15.46</v>
      </c>
      <c r="D28" s="186" t="s">
        <v>427</v>
      </c>
      <c r="E28" s="187">
        <v>2.58</v>
      </c>
      <c r="F28" s="186" t="s">
        <v>366</v>
      </c>
      <c r="G28" s="187">
        <v>4.05</v>
      </c>
      <c r="H28" s="186" t="s">
        <v>132</v>
      </c>
      <c r="I28" s="187">
        <v>4.54</v>
      </c>
      <c r="J28" s="186" t="s">
        <v>197</v>
      </c>
      <c r="K28" s="187">
        <v>15.28</v>
      </c>
    </row>
    <row r="29" spans="2:11" s="182" customFormat="1" x14ac:dyDescent="0.25">
      <c r="B29" s="186" t="s">
        <v>432</v>
      </c>
      <c r="C29" s="187">
        <v>10.01</v>
      </c>
      <c r="D29" s="186" t="s">
        <v>132</v>
      </c>
      <c r="E29" s="187">
        <v>7.94</v>
      </c>
      <c r="F29" s="186" t="s">
        <v>132</v>
      </c>
      <c r="G29" s="187">
        <v>4.54</v>
      </c>
      <c r="H29" s="186" t="s">
        <v>51</v>
      </c>
      <c r="I29" s="187">
        <v>25.66</v>
      </c>
      <c r="J29" s="186" t="s">
        <v>432</v>
      </c>
      <c r="K29" s="187">
        <v>10.01</v>
      </c>
    </row>
    <row r="30" spans="2:11" s="182" customFormat="1" x14ac:dyDescent="0.25">
      <c r="B30" s="186" t="s">
        <v>132</v>
      </c>
      <c r="C30" s="187">
        <v>3.4</v>
      </c>
      <c r="D30" s="186" t="s">
        <v>51</v>
      </c>
      <c r="E30" s="188">
        <v>25.66</v>
      </c>
      <c r="F30" s="186" t="s">
        <v>58</v>
      </c>
      <c r="G30" s="187">
        <v>34.76</v>
      </c>
      <c r="H30" s="186"/>
      <c r="I30" s="188"/>
      <c r="J30" s="186" t="s">
        <v>132</v>
      </c>
      <c r="K30" s="187">
        <v>4.54</v>
      </c>
    </row>
    <row r="31" spans="2:11" s="182" customFormat="1" x14ac:dyDescent="0.25">
      <c r="B31" s="186" t="s">
        <v>58</v>
      </c>
      <c r="C31" s="187">
        <v>34.76</v>
      </c>
      <c r="D31" s="186"/>
      <c r="E31" s="188"/>
      <c r="F31" s="186"/>
      <c r="G31" s="187"/>
      <c r="H31" s="186"/>
      <c r="I31" s="188"/>
      <c r="J31" s="186" t="s">
        <v>58</v>
      </c>
      <c r="K31" s="187">
        <v>34.76</v>
      </c>
    </row>
    <row r="32" spans="2:11" s="182" customFormat="1" x14ac:dyDescent="0.25">
      <c r="B32" s="183" t="s">
        <v>337</v>
      </c>
      <c r="C32" s="184">
        <f>SUM(C33:C42)</f>
        <v>148.31</v>
      </c>
      <c r="D32" s="183" t="s">
        <v>338</v>
      </c>
      <c r="E32" s="184">
        <f>SUM(E33:E42)</f>
        <v>176.66</v>
      </c>
      <c r="F32" s="183" t="s">
        <v>339</v>
      </c>
      <c r="G32" s="184">
        <f>SUM(G33:G42)</f>
        <v>163.58000000000004</v>
      </c>
      <c r="H32" s="183" t="s">
        <v>340</v>
      </c>
      <c r="I32" s="184">
        <f>SUM(I33:I42)</f>
        <v>185.29999999999998</v>
      </c>
      <c r="J32" s="183" t="s">
        <v>341</v>
      </c>
      <c r="K32" s="184">
        <f>SUM(K33:K42)</f>
        <v>168.12999999999997</v>
      </c>
    </row>
    <row r="33" spans="1:1025" s="182" customFormat="1" ht="49.5" x14ac:dyDescent="0.25">
      <c r="B33" s="186" t="s">
        <v>213</v>
      </c>
      <c r="C33" s="187">
        <v>20.73</v>
      </c>
      <c r="D33" s="186" t="s">
        <v>243</v>
      </c>
      <c r="E33" s="187">
        <v>42.48</v>
      </c>
      <c r="F33" s="186" t="s">
        <v>191</v>
      </c>
      <c r="G33" s="187">
        <v>35.840000000000003</v>
      </c>
      <c r="H33" s="186" t="s">
        <v>226</v>
      </c>
      <c r="I33" s="187">
        <v>15.01</v>
      </c>
      <c r="J33" s="186" t="s">
        <v>231</v>
      </c>
      <c r="K33" s="187">
        <v>13.69</v>
      </c>
    </row>
    <row r="34" spans="1:1025" s="182" customFormat="1" ht="49.5" x14ac:dyDescent="0.25">
      <c r="B34" s="186" t="s">
        <v>607</v>
      </c>
      <c r="C34" s="187">
        <v>8.26</v>
      </c>
      <c r="D34" s="186" t="s">
        <v>342</v>
      </c>
      <c r="E34" s="187">
        <v>18.54</v>
      </c>
      <c r="F34" s="186" t="s">
        <v>613</v>
      </c>
      <c r="G34" s="187">
        <v>12.14</v>
      </c>
      <c r="H34" s="186" t="s">
        <v>608</v>
      </c>
      <c r="I34" s="187">
        <v>9.35</v>
      </c>
      <c r="J34" s="186" t="s">
        <v>609</v>
      </c>
      <c r="K34" s="187">
        <v>11.76</v>
      </c>
    </row>
    <row r="35" spans="1:1025" s="182" customFormat="1" ht="33" x14ac:dyDescent="0.25">
      <c r="B35" s="186" t="s">
        <v>428</v>
      </c>
      <c r="C35" s="187">
        <v>10.63</v>
      </c>
      <c r="D35" s="186" t="s">
        <v>349</v>
      </c>
      <c r="E35" s="187">
        <v>66.08</v>
      </c>
      <c r="F35" s="186" t="s">
        <v>428</v>
      </c>
      <c r="G35" s="187">
        <v>10.63</v>
      </c>
      <c r="H35" s="186" t="s">
        <v>428</v>
      </c>
      <c r="I35" s="187">
        <v>10.63</v>
      </c>
      <c r="J35" s="186" t="s">
        <v>428</v>
      </c>
      <c r="K35" s="187">
        <v>10.63</v>
      </c>
    </row>
    <row r="36" spans="1:1025" s="182" customFormat="1" ht="33" x14ac:dyDescent="0.25">
      <c r="B36" s="186" t="s">
        <v>547</v>
      </c>
      <c r="C36" s="187">
        <v>57.77</v>
      </c>
      <c r="D36" s="186" t="s">
        <v>433</v>
      </c>
      <c r="E36" s="187">
        <v>8.92</v>
      </c>
      <c r="F36" s="186" t="s">
        <v>614</v>
      </c>
      <c r="G36" s="187">
        <v>42.31</v>
      </c>
      <c r="H36" s="186" t="s">
        <v>511</v>
      </c>
      <c r="I36" s="187">
        <v>78.040000000000006</v>
      </c>
      <c r="J36" s="186" t="s">
        <v>248</v>
      </c>
      <c r="K36" s="187">
        <v>76.16</v>
      </c>
    </row>
    <row r="37" spans="1:1025" s="182" customFormat="1" x14ac:dyDescent="0.25">
      <c r="B37" s="186" t="s">
        <v>605</v>
      </c>
      <c r="C37" s="187">
        <v>3.8</v>
      </c>
      <c r="D37" s="186" t="s">
        <v>132</v>
      </c>
      <c r="E37" s="187">
        <v>2.27</v>
      </c>
      <c r="F37" s="186" t="s">
        <v>605</v>
      </c>
      <c r="G37" s="187">
        <v>6.01</v>
      </c>
      <c r="H37" s="186" t="s">
        <v>219</v>
      </c>
      <c r="I37" s="187">
        <v>9.5500000000000007</v>
      </c>
      <c r="J37" s="186" t="s">
        <v>335</v>
      </c>
      <c r="K37" s="187">
        <v>19.68</v>
      </c>
    </row>
    <row r="38" spans="1:1025" s="182" customFormat="1" ht="33" x14ac:dyDescent="0.25">
      <c r="B38" s="186" t="s">
        <v>549</v>
      </c>
      <c r="C38" s="187">
        <v>7.15</v>
      </c>
      <c r="D38" s="186" t="s">
        <v>186</v>
      </c>
      <c r="E38" s="187">
        <v>3.61</v>
      </c>
      <c r="F38" s="186" t="s">
        <v>197</v>
      </c>
      <c r="G38" s="187">
        <v>15.28</v>
      </c>
      <c r="H38" s="186" t="s">
        <v>434</v>
      </c>
      <c r="I38" s="187">
        <v>19.68</v>
      </c>
      <c r="J38" s="186" t="s">
        <v>132</v>
      </c>
      <c r="K38" s="187">
        <v>4.54</v>
      </c>
    </row>
    <row r="39" spans="1:1025" s="182" customFormat="1" ht="33" x14ac:dyDescent="0.25">
      <c r="B39" s="186" t="s">
        <v>343</v>
      </c>
      <c r="C39" s="187">
        <v>8.43</v>
      </c>
      <c r="D39" s="186" t="s">
        <v>58</v>
      </c>
      <c r="E39" s="187">
        <v>34.76</v>
      </c>
      <c r="F39" s="186" t="s">
        <v>615</v>
      </c>
      <c r="G39" s="187">
        <v>8.6300000000000008</v>
      </c>
      <c r="H39" s="186" t="s">
        <v>132</v>
      </c>
      <c r="I39" s="187">
        <v>2.27</v>
      </c>
      <c r="J39" s="186" t="s">
        <v>186</v>
      </c>
      <c r="K39" s="187">
        <v>6.01</v>
      </c>
    </row>
    <row r="40" spans="1:1025" s="182" customFormat="1" ht="33" x14ac:dyDescent="0.25">
      <c r="B40" s="186" t="s">
        <v>132</v>
      </c>
      <c r="C40" s="187">
        <v>2.27</v>
      </c>
      <c r="D40" s="186"/>
      <c r="E40" s="187"/>
      <c r="F40" s="186" t="s">
        <v>132</v>
      </c>
      <c r="G40" s="187">
        <v>2.27</v>
      </c>
      <c r="H40" s="186" t="s">
        <v>186</v>
      </c>
      <c r="I40" s="187">
        <v>6.01</v>
      </c>
      <c r="J40" s="186" t="s">
        <v>51</v>
      </c>
      <c r="K40" s="187">
        <v>25.66</v>
      </c>
    </row>
    <row r="41" spans="1:1025" s="182" customFormat="1" ht="33" x14ac:dyDescent="0.25">
      <c r="B41" s="186" t="s">
        <v>186</v>
      </c>
      <c r="C41" s="187">
        <v>3.61</v>
      </c>
      <c r="D41" s="186"/>
      <c r="E41" s="187"/>
      <c r="F41" s="186" t="s">
        <v>186</v>
      </c>
      <c r="G41" s="187">
        <v>4.8099999999999996</v>
      </c>
      <c r="H41" s="186" t="s">
        <v>58</v>
      </c>
      <c r="I41" s="187">
        <v>34.76</v>
      </c>
      <c r="J41" s="186"/>
      <c r="K41" s="188"/>
    </row>
    <row r="42" spans="1:1025" s="182" customFormat="1" x14ac:dyDescent="0.25">
      <c r="B42" s="186" t="s">
        <v>51</v>
      </c>
      <c r="C42" s="191">
        <v>25.66</v>
      </c>
      <c r="D42" s="186"/>
      <c r="E42" s="191"/>
      <c r="F42" s="186" t="s">
        <v>51</v>
      </c>
      <c r="G42" s="191">
        <v>25.66</v>
      </c>
      <c r="H42" s="186"/>
      <c r="I42" s="187"/>
      <c r="J42" s="186"/>
      <c r="K42" s="191"/>
    </row>
    <row r="43" spans="1:1025" s="182" customFormat="1" x14ac:dyDescent="0.25">
      <c r="B43" s="183" t="s">
        <v>361</v>
      </c>
      <c r="C43" s="184">
        <f>SUM(C44:C46)</f>
        <v>39.19</v>
      </c>
      <c r="D43" s="183" t="s">
        <v>362</v>
      </c>
      <c r="E43" s="184">
        <f>SUM(E44:E46)</f>
        <v>57.03</v>
      </c>
      <c r="F43" s="183" t="s">
        <v>363</v>
      </c>
      <c r="G43" s="184">
        <f>SUM(G44:G46)</f>
        <v>75.569999999999993</v>
      </c>
      <c r="H43" s="183" t="s">
        <v>364</v>
      </c>
      <c r="I43" s="184">
        <f>SUM(I44:I46)</f>
        <v>80.900000000000006</v>
      </c>
      <c r="J43" s="183" t="s">
        <v>365</v>
      </c>
      <c r="K43" s="184">
        <f>SUM(K44:K46)</f>
        <v>47.31</v>
      </c>
    </row>
    <row r="44" spans="1:1025" s="4" customFormat="1" ht="33" x14ac:dyDescent="0.25">
      <c r="B44" s="192" t="s">
        <v>553</v>
      </c>
      <c r="C44" s="192">
        <v>8.5</v>
      </c>
      <c r="D44" s="188" t="s">
        <v>551</v>
      </c>
      <c r="E44" s="192">
        <v>15.18</v>
      </c>
      <c r="F44" s="188" t="s">
        <v>553</v>
      </c>
      <c r="G44" s="192">
        <v>8.5</v>
      </c>
      <c r="H44" s="188" t="s">
        <v>551</v>
      </c>
      <c r="I44" s="192">
        <v>15.18</v>
      </c>
      <c r="J44" s="188" t="s">
        <v>553</v>
      </c>
      <c r="K44" s="192">
        <v>8.5</v>
      </c>
    </row>
    <row r="45" spans="1:1025" s="4" customFormat="1" x14ac:dyDescent="0.25">
      <c r="B45" s="192" t="s">
        <v>350</v>
      </c>
      <c r="C45" s="192">
        <v>5.03</v>
      </c>
      <c r="D45" s="188" t="s">
        <v>432</v>
      </c>
      <c r="E45" s="192">
        <v>10.01</v>
      </c>
      <c r="F45" s="192" t="s">
        <v>194</v>
      </c>
      <c r="G45" s="192">
        <v>32.31</v>
      </c>
      <c r="H45" s="188" t="s">
        <v>427</v>
      </c>
      <c r="I45" s="192">
        <v>2.58</v>
      </c>
      <c r="J45" s="192" t="s">
        <v>366</v>
      </c>
      <c r="K45" s="192">
        <v>4.05</v>
      </c>
    </row>
    <row r="46" spans="1:1025" s="3" customFormat="1" x14ac:dyDescent="0.3">
      <c r="B46" s="192" t="s">
        <v>51</v>
      </c>
      <c r="C46" s="192">
        <v>25.66</v>
      </c>
      <c r="D46" s="188" t="s">
        <v>140</v>
      </c>
      <c r="E46" s="192">
        <v>31.84</v>
      </c>
      <c r="F46" s="192" t="s">
        <v>58</v>
      </c>
      <c r="G46" s="192">
        <v>34.76</v>
      </c>
      <c r="H46" s="188" t="s">
        <v>67</v>
      </c>
      <c r="I46" s="192">
        <v>63.14</v>
      </c>
      <c r="J46" s="192" t="s">
        <v>58</v>
      </c>
      <c r="K46" s="192">
        <v>34.76</v>
      </c>
    </row>
    <row r="47" spans="1:1025" s="182" customFormat="1" x14ac:dyDescent="0.25">
      <c r="B47" s="181" t="s">
        <v>367</v>
      </c>
      <c r="C47" s="189"/>
      <c r="D47" s="189"/>
      <c r="E47" s="189"/>
      <c r="F47" s="189"/>
      <c r="G47" s="189"/>
      <c r="H47" s="189"/>
      <c r="I47" s="189"/>
      <c r="J47" s="189"/>
      <c r="K47" s="190"/>
    </row>
    <row r="48" spans="1:1025" x14ac:dyDescent="0.25">
      <c r="A48" s="178"/>
      <c r="B48" s="183" t="s">
        <v>369</v>
      </c>
      <c r="C48" s="184">
        <f>SUM(C49:C54)</f>
        <v>87.27000000000001</v>
      </c>
      <c r="D48" s="183" t="s">
        <v>370</v>
      </c>
      <c r="E48" s="184">
        <f>SUM(E49:E54)</f>
        <v>132.01</v>
      </c>
      <c r="F48" s="183" t="s">
        <v>371</v>
      </c>
      <c r="G48" s="184">
        <f>SUM(G49:G54)</f>
        <v>88.08</v>
      </c>
      <c r="H48" s="183" t="s">
        <v>372</v>
      </c>
      <c r="I48" s="184">
        <f>SUM(I49:I54)</f>
        <v>102.95000000000002</v>
      </c>
      <c r="J48" s="183" t="s">
        <v>373</v>
      </c>
      <c r="K48" s="184">
        <f>SUM(K49:K54)</f>
        <v>102.76</v>
      </c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  <c r="IR48" s="178"/>
      <c r="IS48" s="178"/>
      <c r="IT48" s="178"/>
      <c r="IU48" s="178"/>
      <c r="IV48" s="178"/>
      <c r="IW48" s="178"/>
      <c r="IX48" s="178"/>
      <c r="IY48" s="178"/>
      <c r="IZ48" s="178"/>
      <c r="JA48" s="178"/>
      <c r="JB48" s="178"/>
      <c r="JC48" s="178"/>
      <c r="JD48" s="178"/>
      <c r="JE48" s="178"/>
      <c r="JF48" s="178"/>
      <c r="JG48" s="178"/>
      <c r="JH48" s="178"/>
      <c r="JI48" s="178"/>
      <c r="JJ48" s="178"/>
      <c r="JK48" s="178"/>
      <c r="JL48" s="178"/>
      <c r="JM48" s="178"/>
      <c r="JN48" s="178"/>
      <c r="JO48" s="178"/>
      <c r="JP48" s="178"/>
      <c r="JQ48" s="178"/>
      <c r="JR48" s="178"/>
      <c r="JS48" s="178"/>
      <c r="JT48" s="178"/>
      <c r="JU48" s="178"/>
      <c r="JV48" s="178"/>
      <c r="JW48" s="178"/>
      <c r="JX48" s="178"/>
      <c r="JY48" s="178"/>
      <c r="JZ48" s="178"/>
      <c r="KA48" s="178"/>
      <c r="KB48" s="178"/>
      <c r="KC48" s="178"/>
      <c r="KD48" s="178"/>
      <c r="KE48" s="178"/>
      <c r="KF48" s="178"/>
      <c r="KG48" s="178"/>
      <c r="KH48" s="178"/>
      <c r="KI48" s="178"/>
      <c r="KJ48" s="178"/>
      <c r="KK48" s="178"/>
      <c r="KL48" s="178"/>
      <c r="KM48" s="178"/>
      <c r="KN48" s="178"/>
      <c r="KO48" s="178"/>
      <c r="KP48" s="178"/>
      <c r="KQ48" s="178"/>
      <c r="KR48" s="178"/>
      <c r="KS48" s="178"/>
      <c r="KT48" s="178"/>
      <c r="KU48" s="178"/>
      <c r="KV48" s="178"/>
      <c r="KW48" s="178"/>
      <c r="KX48" s="178"/>
      <c r="KY48" s="178"/>
      <c r="KZ48" s="178"/>
      <c r="LA48" s="178"/>
      <c r="LB48" s="178"/>
      <c r="LC48" s="178"/>
      <c r="LD48" s="178"/>
      <c r="LE48" s="178"/>
      <c r="LF48" s="178"/>
      <c r="LG48" s="178"/>
      <c r="LH48" s="178"/>
      <c r="LI48" s="178"/>
      <c r="LJ48" s="178"/>
      <c r="LK48" s="178"/>
      <c r="LL48" s="178"/>
      <c r="LM48" s="178"/>
      <c r="LN48" s="178"/>
      <c r="LO48" s="178"/>
      <c r="LP48" s="178"/>
      <c r="LQ48" s="178"/>
      <c r="LR48" s="178"/>
      <c r="LS48" s="178"/>
      <c r="LT48" s="178"/>
      <c r="LU48" s="178"/>
      <c r="LV48" s="178"/>
      <c r="LW48" s="178"/>
      <c r="LX48" s="178"/>
      <c r="LY48" s="178"/>
      <c r="LZ48" s="178"/>
      <c r="MA48" s="178"/>
      <c r="MB48" s="178"/>
      <c r="MC48" s="178"/>
      <c r="MD48" s="178"/>
      <c r="ME48" s="178"/>
      <c r="MF48" s="178"/>
      <c r="MG48" s="178"/>
      <c r="MH48" s="178"/>
      <c r="MI48" s="178"/>
      <c r="MJ48" s="178"/>
      <c r="MK48" s="178"/>
      <c r="ML48" s="178"/>
      <c r="MM48" s="178"/>
      <c r="MN48" s="178"/>
      <c r="MO48" s="178"/>
      <c r="MP48" s="178"/>
      <c r="MQ48" s="178"/>
      <c r="MR48" s="178"/>
      <c r="MS48" s="178"/>
      <c r="MT48" s="178"/>
      <c r="MU48" s="178"/>
      <c r="MV48" s="178"/>
      <c r="MW48" s="178"/>
      <c r="MX48" s="178"/>
      <c r="MY48" s="178"/>
      <c r="MZ48" s="178"/>
      <c r="NA48" s="178"/>
      <c r="NB48" s="178"/>
      <c r="NC48" s="178"/>
      <c r="ND48" s="178"/>
      <c r="NE48" s="178"/>
      <c r="NF48" s="178"/>
      <c r="NG48" s="178"/>
      <c r="NH48" s="178"/>
      <c r="NI48" s="178"/>
      <c r="NJ48" s="178"/>
      <c r="NK48" s="178"/>
      <c r="NL48" s="178"/>
      <c r="NM48" s="178"/>
      <c r="NN48" s="178"/>
      <c r="NO48" s="178"/>
      <c r="NP48" s="178"/>
      <c r="NQ48" s="178"/>
      <c r="NR48" s="178"/>
      <c r="NS48" s="178"/>
      <c r="NT48" s="178"/>
      <c r="NU48" s="178"/>
      <c r="NV48" s="178"/>
      <c r="NW48" s="178"/>
      <c r="NX48" s="178"/>
      <c r="NY48" s="178"/>
      <c r="NZ48" s="178"/>
      <c r="OA48" s="178"/>
      <c r="OB48" s="178"/>
      <c r="OC48" s="178"/>
      <c r="OD48" s="178"/>
      <c r="OE48" s="178"/>
      <c r="OF48" s="178"/>
      <c r="OG48" s="178"/>
      <c r="OH48" s="178"/>
      <c r="OI48" s="178"/>
      <c r="OJ48" s="178"/>
      <c r="OK48" s="178"/>
      <c r="OL48" s="178"/>
      <c r="OM48" s="178"/>
      <c r="ON48" s="178"/>
      <c r="OO48" s="178"/>
      <c r="OP48" s="178"/>
      <c r="OQ48" s="178"/>
      <c r="OR48" s="178"/>
      <c r="OS48" s="178"/>
      <c r="OT48" s="178"/>
      <c r="OU48" s="178"/>
      <c r="OV48" s="178"/>
      <c r="OW48" s="178"/>
      <c r="OX48" s="178"/>
      <c r="OY48" s="178"/>
      <c r="OZ48" s="178"/>
      <c r="PA48" s="178"/>
      <c r="PB48" s="178"/>
      <c r="PC48" s="178"/>
      <c r="PD48" s="178"/>
      <c r="PE48" s="178"/>
      <c r="PF48" s="178"/>
      <c r="PG48" s="178"/>
      <c r="PH48" s="178"/>
      <c r="PI48" s="178"/>
      <c r="PJ48" s="178"/>
      <c r="PK48" s="178"/>
      <c r="PL48" s="178"/>
      <c r="PM48" s="178"/>
      <c r="PN48" s="178"/>
      <c r="PO48" s="178"/>
      <c r="PP48" s="178"/>
      <c r="PQ48" s="178"/>
      <c r="PR48" s="178"/>
      <c r="PS48" s="178"/>
      <c r="PT48" s="178"/>
      <c r="PU48" s="178"/>
      <c r="PV48" s="178"/>
      <c r="PW48" s="178"/>
      <c r="PX48" s="178"/>
      <c r="PY48" s="178"/>
      <c r="PZ48" s="178"/>
      <c r="QA48" s="178"/>
      <c r="QB48" s="178"/>
      <c r="QC48" s="178"/>
      <c r="QD48" s="178"/>
      <c r="QE48" s="178"/>
      <c r="QF48" s="178"/>
      <c r="QG48" s="178"/>
      <c r="QH48" s="178"/>
      <c r="QI48" s="178"/>
      <c r="QJ48" s="178"/>
      <c r="QK48" s="178"/>
      <c r="QL48" s="178"/>
      <c r="QM48" s="178"/>
      <c r="QN48" s="178"/>
      <c r="QO48" s="178"/>
      <c r="QP48" s="178"/>
      <c r="QQ48" s="178"/>
      <c r="QR48" s="178"/>
      <c r="QS48" s="178"/>
      <c r="QT48" s="178"/>
      <c r="QU48" s="178"/>
      <c r="QV48" s="178"/>
      <c r="QW48" s="178"/>
      <c r="QX48" s="178"/>
      <c r="QY48" s="178"/>
      <c r="QZ48" s="178"/>
      <c r="RA48" s="178"/>
      <c r="RB48" s="178"/>
      <c r="RC48" s="178"/>
      <c r="RD48" s="178"/>
      <c r="RE48" s="178"/>
      <c r="RF48" s="178"/>
      <c r="RG48" s="178"/>
      <c r="RH48" s="178"/>
      <c r="RI48" s="178"/>
      <c r="RJ48" s="178"/>
      <c r="RK48" s="178"/>
      <c r="RL48" s="178"/>
      <c r="RM48" s="178"/>
      <c r="RN48" s="178"/>
      <c r="RO48" s="178"/>
      <c r="RP48" s="178"/>
      <c r="RQ48" s="178"/>
      <c r="RR48" s="178"/>
      <c r="RS48" s="178"/>
      <c r="RT48" s="178"/>
      <c r="RU48" s="178"/>
      <c r="RV48" s="178"/>
      <c r="RW48" s="178"/>
      <c r="RX48" s="178"/>
      <c r="RY48" s="178"/>
      <c r="RZ48" s="178"/>
      <c r="SA48" s="178"/>
      <c r="SB48" s="178"/>
      <c r="SC48" s="178"/>
      <c r="SD48" s="178"/>
      <c r="SE48" s="178"/>
      <c r="SF48" s="178"/>
      <c r="SG48" s="178"/>
      <c r="SH48" s="178"/>
      <c r="SI48" s="178"/>
      <c r="SJ48" s="178"/>
      <c r="SK48" s="178"/>
      <c r="SL48" s="178"/>
      <c r="SM48" s="178"/>
      <c r="SN48" s="178"/>
      <c r="SO48" s="178"/>
      <c r="SP48" s="178"/>
      <c r="SQ48" s="178"/>
      <c r="SR48" s="178"/>
      <c r="SS48" s="178"/>
      <c r="ST48" s="178"/>
      <c r="SU48" s="178"/>
      <c r="SV48" s="178"/>
      <c r="SW48" s="178"/>
      <c r="SX48" s="178"/>
      <c r="SY48" s="178"/>
      <c r="SZ48" s="178"/>
      <c r="TA48" s="178"/>
      <c r="TB48" s="178"/>
      <c r="TC48" s="178"/>
      <c r="TD48" s="178"/>
      <c r="TE48" s="178"/>
      <c r="TF48" s="178"/>
      <c r="TG48" s="178"/>
      <c r="TH48" s="178"/>
      <c r="TI48" s="178"/>
      <c r="TJ48" s="178"/>
      <c r="TK48" s="178"/>
      <c r="TL48" s="178"/>
      <c r="TM48" s="178"/>
      <c r="TN48" s="178"/>
      <c r="TO48" s="178"/>
      <c r="TP48" s="178"/>
      <c r="TQ48" s="178"/>
      <c r="TR48" s="178"/>
      <c r="TS48" s="178"/>
      <c r="TT48" s="178"/>
      <c r="TU48" s="178"/>
      <c r="TV48" s="178"/>
      <c r="TW48" s="178"/>
      <c r="TX48" s="178"/>
      <c r="TY48" s="178"/>
      <c r="TZ48" s="178"/>
      <c r="UA48" s="178"/>
      <c r="UB48" s="178"/>
      <c r="UC48" s="178"/>
      <c r="UD48" s="178"/>
      <c r="UE48" s="178"/>
      <c r="UF48" s="178"/>
      <c r="UG48" s="178"/>
      <c r="UH48" s="178"/>
      <c r="UI48" s="178"/>
      <c r="UJ48" s="178"/>
      <c r="UK48" s="178"/>
      <c r="UL48" s="178"/>
      <c r="UM48" s="178"/>
      <c r="UN48" s="178"/>
      <c r="UO48" s="178"/>
      <c r="UP48" s="178"/>
      <c r="UQ48" s="178"/>
      <c r="UR48" s="178"/>
      <c r="US48" s="178"/>
      <c r="UT48" s="178"/>
      <c r="UU48" s="178"/>
      <c r="UV48" s="178"/>
      <c r="UW48" s="178"/>
      <c r="UX48" s="178"/>
      <c r="UY48" s="178"/>
      <c r="UZ48" s="178"/>
      <c r="VA48" s="178"/>
      <c r="VB48" s="178"/>
      <c r="VC48" s="178"/>
      <c r="VD48" s="178"/>
      <c r="VE48" s="178"/>
      <c r="VF48" s="178"/>
      <c r="VG48" s="178"/>
      <c r="VH48" s="178"/>
      <c r="VI48" s="178"/>
      <c r="VJ48" s="178"/>
      <c r="VK48" s="178"/>
      <c r="VL48" s="178"/>
      <c r="VM48" s="178"/>
      <c r="VN48" s="178"/>
      <c r="VO48" s="178"/>
      <c r="VP48" s="178"/>
      <c r="VQ48" s="178"/>
      <c r="VR48" s="178"/>
      <c r="VS48" s="178"/>
      <c r="VT48" s="178"/>
      <c r="VU48" s="178"/>
      <c r="VV48" s="178"/>
      <c r="VW48" s="178"/>
      <c r="VX48" s="178"/>
      <c r="VY48" s="178"/>
      <c r="VZ48" s="178"/>
      <c r="WA48" s="178"/>
      <c r="WB48" s="178"/>
      <c r="WC48" s="178"/>
      <c r="WD48" s="178"/>
      <c r="WE48" s="178"/>
      <c r="WF48" s="178"/>
      <c r="WG48" s="178"/>
      <c r="WH48" s="178"/>
      <c r="WI48" s="178"/>
      <c r="WJ48" s="178"/>
      <c r="WK48" s="178"/>
      <c r="WL48" s="178"/>
      <c r="WM48" s="178"/>
      <c r="WN48" s="178"/>
      <c r="WO48" s="178"/>
      <c r="WP48" s="178"/>
      <c r="WQ48" s="178"/>
      <c r="WR48" s="178"/>
      <c r="WS48" s="178"/>
      <c r="WT48" s="178"/>
      <c r="WU48" s="178"/>
      <c r="WV48" s="178"/>
      <c r="WW48" s="178"/>
      <c r="WX48" s="178"/>
      <c r="WY48" s="178"/>
      <c r="WZ48" s="178"/>
      <c r="XA48" s="178"/>
      <c r="XB48" s="178"/>
      <c r="XC48" s="178"/>
      <c r="XD48" s="178"/>
      <c r="XE48" s="178"/>
      <c r="XF48" s="178"/>
      <c r="XG48" s="178"/>
      <c r="XH48" s="178"/>
      <c r="XI48" s="178"/>
      <c r="XJ48" s="178"/>
      <c r="XK48" s="178"/>
      <c r="XL48" s="178"/>
      <c r="XM48" s="178"/>
      <c r="XN48" s="178"/>
      <c r="XO48" s="178"/>
      <c r="XP48" s="178"/>
      <c r="XQ48" s="178"/>
      <c r="XR48" s="178"/>
      <c r="XS48" s="178"/>
      <c r="XT48" s="178"/>
      <c r="XU48" s="178"/>
      <c r="XV48" s="178"/>
      <c r="XW48" s="178"/>
      <c r="XX48" s="178"/>
      <c r="XY48" s="178"/>
      <c r="XZ48" s="178"/>
      <c r="YA48" s="178"/>
      <c r="YB48" s="178"/>
      <c r="YC48" s="178"/>
      <c r="YD48" s="178"/>
      <c r="YE48" s="178"/>
      <c r="YF48" s="178"/>
      <c r="YG48" s="178"/>
      <c r="YH48" s="178"/>
      <c r="YI48" s="178"/>
      <c r="YJ48" s="178"/>
      <c r="YK48" s="178"/>
      <c r="YL48" s="178"/>
      <c r="YM48" s="178"/>
      <c r="YN48" s="178"/>
      <c r="YO48" s="178"/>
      <c r="YP48" s="178"/>
      <c r="YQ48" s="178"/>
      <c r="YR48" s="178"/>
      <c r="YS48" s="178"/>
      <c r="YT48" s="178"/>
      <c r="YU48" s="178"/>
      <c r="YV48" s="178"/>
      <c r="YW48" s="178"/>
      <c r="YX48" s="178"/>
      <c r="YY48" s="178"/>
      <c r="YZ48" s="178"/>
      <c r="ZA48" s="178"/>
      <c r="ZB48" s="178"/>
      <c r="ZC48" s="178"/>
      <c r="ZD48" s="178"/>
      <c r="ZE48" s="178"/>
      <c r="ZF48" s="178"/>
      <c r="ZG48" s="178"/>
      <c r="ZH48" s="178"/>
      <c r="ZI48" s="178"/>
      <c r="ZJ48" s="178"/>
      <c r="ZK48" s="178"/>
      <c r="ZL48" s="178"/>
      <c r="ZM48" s="178"/>
      <c r="ZN48" s="178"/>
      <c r="ZO48" s="178"/>
      <c r="ZP48" s="178"/>
      <c r="ZQ48" s="178"/>
      <c r="ZR48" s="178"/>
      <c r="ZS48" s="178"/>
      <c r="ZT48" s="178"/>
      <c r="ZU48" s="178"/>
      <c r="ZV48" s="178"/>
      <c r="ZW48" s="178"/>
      <c r="ZX48" s="178"/>
      <c r="ZY48" s="178"/>
      <c r="ZZ48" s="178"/>
      <c r="AAA48" s="178"/>
      <c r="AAB48" s="178"/>
      <c r="AAC48" s="178"/>
      <c r="AAD48" s="178"/>
      <c r="AAE48" s="178"/>
      <c r="AAF48" s="178"/>
      <c r="AAG48" s="178"/>
      <c r="AAH48" s="178"/>
      <c r="AAI48" s="178"/>
      <c r="AAJ48" s="178"/>
      <c r="AAK48" s="178"/>
      <c r="AAL48" s="178"/>
      <c r="AAM48" s="178"/>
      <c r="AAN48" s="178"/>
      <c r="AAO48" s="178"/>
      <c r="AAP48" s="178"/>
      <c r="AAQ48" s="178"/>
      <c r="AAR48" s="178"/>
      <c r="AAS48" s="178"/>
      <c r="AAT48" s="178"/>
      <c r="AAU48" s="178"/>
      <c r="AAV48" s="178"/>
      <c r="AAW48" s="178"/>
      <c r="AAX48" s="178"/>
      <c r="AAY48" s="178"/>
      <c r="AAZ48" s="178"/>
      <c r="ABA48" s="178"/>
      <c r="ABB48" s="178"/>
      <c r="ABC48" s="178"/>
      <c r="ABD48" s="178"/>
      <c r="ABE48" s="178"/>
      <c r="ABF48" s="178"/>
      <c r="ABG48" s="178"/>
      <c r="ABH48" s="178"/>
      <c r="ABI48" s="178"/>
      <c r="ABJ48" s="178"/>
      <c r="ABK48" s="178"/>
      <c r="ABL48" s="178"/>
      <c r="ABM48" s="178"/>
      <c r="ABN48" s="178"/>
      <c r="ABO48" s="178"/>
      <c r="ABP48" s="178"/>
      <c r="ABQ48" s="178"/>
      <c r="ABR48" s="178"/>
      <c r="ABS48" s="178"/>
      <c r="ABT48" s="178"/>
      <c r="ABU48" s="178"/>
      <c r="ABV48" s="178"/>
      <c r="ABW48" s="178"/>
      <c r="ABX48" s="178"/>
      <c r="ABY48" s="178"/>
      <c r="ABZ48" s="178"/>
      <c r="ACA48" s="178"/>
      <c r="ACB48" s="178"/>
      <c r="ACC48" s="178"/>
      <c r="ACD48" s="178"/>
      <c r="ACE48" s="178"/>
      <c r="ACF48" s="178"/>
      <c r="ACG48" s="178"/>
      <c r="ACH48" s="178"/>
      <c r="ACI48" s="178"/>
      <c r="ACJ48" s="178"/>
      <c r="ACK48" s="178"/>
      <c r="ACL48" s="178"/>
      <c r="ACM48" s="178"/>
      <c r="ACN48" s="178"/>
      <c r="ACO48" s="178"/>
      <c r="ACP48" s="178"/>
      <c r="ACQ48" s="178"/>
      <c r="ACR48" s="178"/>
      <c r="ACS48" s="178"/>
      <c r="ACT48" s="178"/>
      <c r="ACU48" s="178"/>
      <c r="ACV48" s="178"/>
      <c r="ACW48" s="178"/>
      <c r="ACX48" s="178"/>
      <c r="ACY48" s="178"/>
      <c r="ACZ48" s="178"/>
      <c r="ADA48" s="178"/>
      <c r="ADB48" s="178"/>
      <c r="ADC48" s="178"/>
      <c r="ADD48" s="178"/>
      <c r="ADE48" s="178"/>
      <c r="ADF48" s="178"/>
      <c r="ADG48" s="178"/>
      <c r="ADH48" s="178"/>
      <c r="ADI48" s="178"/>
      <c r="ADJ48" s="178"/>
      <c r="ADK48" s="178"/>
      <c r="ADL48" s="178"/>
      <c r="ADM48" s="178"/>
      <c r="ADN48" s="178"/>
      <c r="ADO48" s="178"/>
      <c r="ADP48" s="178"/>
      <c r="ADQ48" s="178"/>
      <c r="ADR48" s="178"/>
      <c r="ADS48" s="178"/>
      <c r="ADT48" s="178"/>
      <c r="ADU48" s="178"/>
      <c r="ADV48" s="178"/>
      <c r="ADW48" s="178"/>
      <c r="ADX48" s="178"/>
      <c r="ADY48" s="178"/>
      <c r="ADZ48" s="178"/>
      <c r="AEA48" s="178"/>
      <c r="AEB48" s="178"/>
      <c r="AEC48" s="178"/>
      <c r="AED48" s="178"/>
      <c r="AEE48" s="178"/>
      <c r="AEF48" s="178"/>
      <c r="AEG48" s="178"/>
      <c r="AEH48" s="178"/>
      <c r="AEI48" s="178"/>
      <c r="AEJ48" s="178"/>
      <c r="AEK48" s="178"/>
      <c r="AEL48" s="178"/>
      <c r="AEM48" s="178"/>
      <c r="AEN48" s="178"/>
      <c r="AEO48" s="178"/>
      <c r="AEP48" s="178"/>
      <c r="AEQ48" s="178"/>
      <c r="AER48" s="178"/>
      <c r="AES48" s="178"/>
      <c r="AET48" s="178"/>
      <c r="AEU48" s="178"/>
      <c r="AEV48" s="178"/>
      <c r="AEW48" s="178"/>
      <c r="AEX48" s="178"/>
      <c r="AEY48" s="178"/>
      <c r="AEZ48" s="178"/>
      <c r="AFA48" s="178"/>
      <c r="AFB48" s="178"/>
      <c r="AFC48" s="178"/>
      <c r="AFD48" s="178"/>
      <c r="AFE48" s="178"/>
      <c r="AFF48" s="178"/>
      <c r="AFG48" s="178"/>
      <c r="AFH48" s="178"/>
      <c r="AFI48" s="178"/>
      <c r="AFJ48" s="178"/>
      <c r="AFK48" s="178"/>
      <c r="AFL48" s="178"/>
      <c r="AFM48" s="178"/>
      <c r="AFN48" s="178"/>
      <c r="AFO48" s="178"/>
      <c r="AFP48" s="178"/>
      <c r="AFQ48" s="178"/>
      <c r="AFR48" s="178"/>
      <c r="AFS48" s="178"/>
      <c r="AFT48" s="178"/>
      <c r="AFU48" s="178"/>
      <c r="AFV48" s="178"/>
      <c r="AFW48" s="178"/>
      <c r="AFX48" s="178"/>
      <c r="AFY48" s="178"/>
      <c r="AFZ48" s="178"/>
      <c r="AGA48" s="178"/>
      <c r="AGB48" s="178"/>
      <c r="AGC48" s="178"/>
      <c r="AGD48" s="178"/>
      <c r="AGE48" s="178"/>
      <c r="AGF48" s="178"/>
      <c r="AGG48" s="178"/>
      <c r="AGH48" s="178"/>
      <c r="AGI48" s="178"/>
      <c r="AGJ48" s="178"/>
      <c r="AGK48" s="178"/>
      <c r="AGL48" s="178"/>
      <c r="AGM48" s="178"/>
      <c r="AGN48" s="178"/>
      <c r="AGO48" s="178"/>
      <c r="AGP48" s="178"/>
      <c r="AGQ48" s="178"/>
      <c r="AGR48" s="178"/>
      <c r="AGS48" s="178"/>
      <c r="AGT48" s="178"/>
      <c r="AGU48" s="178"/>
      <c r="AGV48" s="178"/>
      <c r="AGW48" s="178"/>
      <c r="AGX48" s="178"/>
      <c r="AGY48" s="178"/>
      <c r="AGZ48" s="178"/>
      <c r="AHA48" s="178"/>
      <c r="AHB48" s="178"/>
      <c r="AHC48" s="178"/>
      <c r="AHD48" s="178"/>
      <c r="AHE48" s="178"/>
      <c r="AHF48" s="178"/>
      <c r="AHG48" s="178"/>
      <c r="AHH48" s="178"/>
      <c r="AHI48" s="178"/>
      <c r="AHJ48" s="178"/>
      <c r="AHK48" s="178"/>
      <c r="AHL48" s="178"/>
      <c r="AHM48" s="178"/>
      <c r="AHN48" s="178"/>
      <c r="AHO48" s="178"/>
      <c r="AHP48" s="178"/>
      <c r="AHQ48" s="178"/>
      <c r="AHR48" s="178"/>
      <c r="AHS48" s="178"/>
      <c r="AHT48" s="178"/>
      <c r="AHU48" s="178"/>
      <c r="AHV48" s="178"/>
      <c r="AHW48" s="178"/>
      <c r="AHX48" s="178"/>
      <c r="AHY48" s="178"/>
      <c r="AHZ48" s="178"/>
      <c r="AIA48" s="178"/>
      <c r="AIB48" s="178"/>
      <c r="AIC48" s="178"/>
      <c r="AID48" s="178"/>
      <c r="AIE48" s="178"/>
      <c r="AIF48" s="178"/>
      <c r="AIG48" s="178"/>
      <c r="AIH48" s="178"/>
      <c r="AII48" s="178"/>
      <c r="AIJ48" s="178"/>
      <c r="AIK48" s="178"/>
      <c r="AIL48" s="178"/>
      <c r="AIM48" s="178"/>
      <c r="AIN48" s="178"/>
      <c r="AIO48" s="178"/>
      <c r="AIP48" s="178"/>
      <c r="AIQ48" s="178"/>
      <c r="AIR48" s="178"/>
      <c r="AIS48" s="178"/>
      <c r="AIT48" s="178"/>
      <c r="AIU48" s="178"/>
      <c r="AIV48" s="178"/>
      <c r="AIW48" s="178"/>
      <c r="AIX48" s="178"/>
      <c r="AIY48" s="178"/>
      <c r="AIZ48" s="178"/>
      <c r="AJA48" s="178"/>
      <c r="AJB48" s="178"/>
      <c r="AJC48" s="178"/>
      <c r="AJD48" s="178"/>
      <c r="AJE48" s="178"/>
      <c r="AJF48" s="178"/>
      <c r="AJG48" s="178"/>
      <c r="AJH48" s="178"/>
      <c r="AJI48" s="178"/>
      <c r="AJJ48" s="178"/>
      <c r="AJK48" s="178"/>
      <c r="AJL48" s="178"/>
      <c r="AJM48" s="178"/>
      <c r="AJN48" s="178"/>
      <c r="AJO48" s="178"/>
      <c r="AJP48" s="178"/>
      <c r="AJQ48" s="178"/>
      <c r="AJR48" s="178"/>
      <c r="AJS48" s="178"/>
      <c r="AJT48" s="178"/>
      <c r="AJU48" s="178"/>
      <c r="AJV48" s="178"/>
      <c r="AJW48" s="178"/>
      <c r="AJX48" s="178"/>
      <c r="AJY48" s="178"/>
      <c r="AJZ48" s="178"/>
      <c r="AKA48" s="178"/>
      <c r="AKB48" s="178"/>
      <c r="AKC48" s="178"/>
      <c r="AKD48" s="178"/>
      <c r="AKE48" s="178"/>
      <c r="AKF48" s="178"/>
      <c r="AKG48" s="178"/>
      <c r="AKH48" s="178"/>
      <c r="AKI48" s="178"/>
      <c r="AKJ48" s="178"/>
      <c r="AKK48" s="178"/>
      <c r="AKL48" s="178"/>
      <c r="AKM48" s="178"/>
      <c r="AKN48" s="178"/>
      <c r="AKO48" s="178"/>
      <c r="AKP48" s="178"/>
      <c r="AKQ48" s="178"/>
      <c r="AKR48" s="178"/>
      <c r="AKS48" s="178"/>
      <c r="AKT48" s="178"/>
      <c r="AKU48" s="178"/>
      <c r="AKV48" s="178"/>
      <c r="AKW48" s="178"/>
      <c r="AKX48" s="178"/>
      <c r="AKY48" s="178"/>
      <c r="AKZ48" s="178"/>
      <c r="ALA48" s="178"/>
      <c r="ALB48" s="178"/>
      <c r="ALC48" s="178"/>
      <c r="ALD48" s="178"/>
      <c r="ALE48" s="178"/>
      <c r="ALF48" s="178"/>
      <c r="ALG48" s="178"/>
      <c r="ALH48" s="178"/>
      <c r="ALI48" s="178"/>
      <c r="ALJ48" s="178"/>
      <c r="ALK48" s="178"/>
      <c r="ALL48" s="178"/>
      <c r="ALM48" s="178"/>
      <c r="ALN48" s="178"/>
      <c r="ALO48" s="178"/>
      <c r="ALP48" s="178"/>
      <c r="ALQ48" s="178"/>
      <c r="ALR48" s="178"/>
      <c r="ALS48" s="178"/>
      <c r="ALT48" s="178"/>
      <c r="ALU48" s="178"/>
      <c r="ALV48" s="178"/>
      <c r="ALW48" s="178"/>
      <c r="ALX48" s="178"/>
      <c r="ALY48" s="178"/>
      <c r="ALZ48" s="178"/>
      <c r="AMA48" s="178"/>
      <c r="AMB48" s="178"/>
      <c r="AMC48" s="178"/>
      <c r="AMD48" s="178"/>
      <c r="AME48" s="178"/>
      <c r="AMF48" s="178"/>
      <c r="AMG48" s="178"/>
      <c r="AMH48" s="178"/>
      <c r="AMI48" s="178"/>
      <c r="AMJ48" s="178"/>
      <c r="AMK48" s="178"/>
    </row>
    <row r="49" spans="1:1025" ht="33" x14ac:dyDescent="0.25">
      <c r="A49" s="178"/>
      <c r="B49" s="186" t="s">
        <v>471</v>
      </c>
      <c r="C49" s="187">
        <v>34.42</v>
      </c>
      <c r="D49" s="186" t="s">
        <v>452</v>
      </c>
      <c r="E49" s="187">
        <v>45.12</v>
      </c>
      <c r="F49" s="186" t="s">
        <v>207</v>
      </c>
      <c r="G49" s="187">
        <v>36.21</v>
      </c>
      <c r="H49" s="186" t="s">
        <v>493</v>
      </c>
      <c r="I49" s="187">
        <v>38.18</v>
      </c>
      <c r="J49" s="186" t="s">
        <v>547</v>
      </c>
      <c r="K49" s="187">
        <v>57.77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  <c r="IR49" s="178"/>
      <c r="IS49" s="178"/>
      <c r="IT49" s="178"/>
      <c r="IU49" s="178"/>
      <c r="IV49" s="178"/>
      <c r="IW49" s="178"/>
      <c r="IX49" s="178"/>
      <c r="IY49" s="178"/>
      <c r="IZ49" s="178"/>
      <c r="JA49" s="178"/>
      <c r="JB49" s="178"/>
      <c r="JC49" s="178"/>
      <c r="JD49" s="178"/>
      <c r="JE49" s="178"/>
      <c r="JF49" s="178"/>
      <c r="JG49" s="178"/>
      <c r="JH49" s="178"/>
      <c r="JI49" s="178"/>
      <c r="JJ49" s="178"/>
      <c r="JK49" s="178"/>
      <c r="JL49" s="178"/>
      <c r="JM49" s="178"/>
      <c r="JN49" s="178"/>
      <c r="JO49" s="178"/>
      <c r="JP49" s="178"/>
      <c r="JQ49" s="178"/>
      <c r="JR49" s="178"/>
      <c r="JS49" s="178"/>
      <c r="JT49" s="178"/>
      <c r="JU49" s="178"/>
      <c r="JV49" s="178"/>
      <c r="JW49" s="178"/>
      <c r="JX49" s="178"/>
      <c r="JY49" s="178"/>
      <c r="JZ49" s="178"/>
      <c r="KA49" s="178"/>
      <c r="KB49" s="178"/>
      <c r="KC49" s="178"/>
      <c r="KD49" s="178"/>
      <c r="KE49" s="178"/>
      <c r="KF49" s="178"/>
      <c r="KG49" s="178"/>
      <c r="KH49" s="178"/>
      <c r="KI49" s="178"/>
      <c r="KJ49" s="178"/>
      <c r="KK49" s="178"/>
      <c r="KL49" s="178"/>
      <c r="KM49" s="178"/>
      <c r="KN49" s="178"/>
      <c r="KO49" s="178"/>
      <c r="KP49" s="178"/>
      <c r="KQ49" s="178"/>
      <c r="KR49" s="178"/>
      <c r="KS49" s="178"/>
      <c r="KT49" s="178"/>
      <c r="KU49" s="178"/>
      <c r="KV49" s="178"/>
      <c r="KW49" s="178"/>
      <c r="KX49" s="178"/>
      <c r="KY49" s="178"/>
      <c r="KZ49" s="178"/>
      <c r="LA49" s="178"/>
      <c r="LB49" s="178"/>
      <c r="LC49" s="178"/>
      <c r="LD49" s="178"/>
      <c r="LE49" s="178"/>
      <c r="LF49" s="178"/>
      <c r="LG49" s="178"/>
      <c r="LH49" s="178"/>
      <c r="LI49" s="178"/>
      <c r="LJ49" s="178"/>
      <c r="LK49" s="178"/>
      <c r="LL49" s="178"/>
      <c r="LM49" s="178"/>
      <c r="LN49" s="178"/>
      <c r="LO49" s="178"/>
      <c r="LP49" s="178"/>
      <c r="LQ49" s="178"/>
      <c r="LR49" s="178"/>
      <c r="LS49" s="178"/>
      <c r="LT49" s="178"/>
      <c r="LU49" s="178"/>
      <c r="LV49" s="178"/>
      <c r="LW49" s="178"/>
      <c r="LX49" s="178"/>
      <c r="LY49" s="178"/>
      <c r="LZ49" s="178"/>
      <c r="MA49" s="178"/>
      <c r="MB49" s="178"/>
      <c r="MC49" s="178"/>
      <c r="MD49" s="178"/>
      <c r="ME49" s="178"/>
      <c r="MF49" s="178"/>
      <c r="MG49" s="178"/>
      <c r="MH49" s="178"/>
      <c r="MI49" s="178"/>
      <c r="MJ49" s="178"/>
      <c r="MK49" s="178"/>
      <c r="ML49" s="178"/>
      <c r="MM49" s="178"/>
      <c r="MN49" s="178"/>
      <c r="MO49" s="178"/>
      <c r="MP49" s="178"/>
      <c r="MQ49" s="178"/>
      <c r="MR49" s="178"/>
      <c r="MS49" s="178"/>
      <c r="MT49" s="178"/>
      <c r="MU49" s="178"/>
      <c r="MV49" s="178"/>
      <c r="MW49" s="178"/>
      <c r="MX49" s="178"/>
      <c r="MY49" s="178"/>
      <c r="MZ49" s="178"/>
      <c r="NA49" s="178"/>
      <c r="NB49" s="178"/>
      <c r="NC49" s="178"/>
      <c r="ND49" s="178"/>
      <c r="NE49" s="178"/>
      <c r="NF49" s="178"/>
      <c r="NG49" s="178"/>
      <c r="NH49" s="178"/>
      <c r="NI49" s="178"/>
      <c r="NJ49" s="178"/>
      <c r="NK49" s="178"/>
      <c r="NL49" s="178"/>
      <c r="NM49" s="178"/>
      <c r="NN49" s="178"/>
      <c r="NO49" s="178"/>
      <c r="NP49" s="178"/>
      <c r="NQ49" s="178"/>
      <c r="NR49" s="178"/>
      <c r="NS49" s="178"/>
      <c r="NT49" s="178"/>
      <c r="NU49" s="178"/>
      <c r="NV49" s="178"/>
      <c r="NW49" s="178"/>
      <c r="NX49" s="178"/>
      <c r="NY49" s="178"/>
      <c r="NZ49" s="178"/>
      <c r="OA49" s="178"/>
      <c r="OB49" s="178"/>
      <c r="OC49" s="178"/>
      <c r="OD49" s="178"/>
      <c r="OE49" s="178"/>
      <c r="OF49" s="178"/>
      <c r="OG49" s="178"/>
      <c r="OH49" s="178"/>
      <c r="OI49" s="178"/>
      <c r="OJ49" s="178"/>
      <c r="OK49" s="178"/>
      <c r="OL49" s="178"/>
      <c r="OM49" s="178"/>
      <c r="ON49" s="178"/>
      <c r="OO49" s="178"/>
      <c r="OP49" s="178"/>
      <c r="OQ49" s="178"/>
      <c r="OR49" s="178"/>
      <c r="OS49" s="178"/>
      <c r="OT49" s="178"/>
      <c r="OU49" s="178"/>
      <c r="OV49" s="178"/>
      <c r="OW49" s="178"/>
      <c r="OX49" s="178"/>
      <c r="OY49" s="178"/>
      <c r="OZ49" s="178"/>
      <c r="PA49" s="178"/>
      <c r="PB49" s="178"/>
      <c r="PC49" s="178"/>
      <c r="PD49" s="178"/>
      <c r="PE49" s="178"/>
      <c r="PF49" s="178"/>
      <c r="PG49" s="178"/>
      <c r="PH49" s="178"/>
      <c r="PI49" s="178"/>
      <c r="PJ49" s="178"/>
      <c r="PK49" s="178"/>
      <c r="PL49" s="178"/>
      <c r="PM49" s="178"/>
      <c r="PN49" s="178"/>
      <c r="PO49" s="178"/>
      <c r="PP49" s="178"/>
      <c r="PQ49" s="178"/>
      <c r="PR49" s="178"/>
      <c r="PS49" s="178"/>
      <c r="PT49" s="178"/>
      <c r="PU49" s="178"/>
      <c r="PV49" s="178"/>
      <c r="PW49" s="178"/>
      <c r="PX49" s="178"/>
      <c r="PY49" s="178"/>
      <c r="PZ49" s="178"/>
      <c r="QA49" s="178"/>
      <c r="QB49" s="178"/>
      <c r="QC49" s="178"/>
      <c r="QD49" s="178"/>
      <c r="QE49" s="178"/>
      <c r="QF49" s="178"/>
      <c r="QG49" s="178"/>
      <c r="QH49" s="178"/>
      <c r="QI49" s="178"/>
      <c r="QJ49" s="178"/>
      <c r="QK49" s="178"/>
      <c r="QL49" s="178"/>
      <c r="QM49" s="178"/>
      <c r="QN49" s="178"/>
      <c r="QO49" s="178"/>
      <c r="QP49" s="178"/>
      <c r="QQ49" s="178"/>
      <c r="QR49" s="178"/>
      <c r="QS49" s="178"/>
      <c r="QT49" s="178"/>
      <c r="QU49" s="178"/>
      <c r="QV49" s="178"/>
      <c r="QW49" s="178"/>
      <c r="QX49" s="178"/>
      <c r="QY49" s="178"/>
      <c r="QZ49" s="178"/>
      <c r="RA49" s="178"/>
      <c r="RB49" s="178"/>
      <c r="RC49" s="178"/>
      <c r="RD49" s="178"/>
      <c r="RE49" s="178"/>
      <c r="RF49" s="178"/>
      <c r="RG49" s="178"/>
      <c r="RH49" s="178"/>
      <c r="RI49" s="178"/>
      <c r="RJ49" s="178"/>
      <c r="RK49" s="178"/>
      <c r="RL49" s="178"/>
      <c r="RM49" s="178"/>
      <c r="RN49" s="178"/>
      <c r="RO49" s="178"/>
      <c r="RP49" s="178"/>
      <c r="RQ49" s="178"/>
      <c r="RR49" s="178"/>
      <c r="RS49" s="178"/>
      <c r="RT49" s="178"/>
      <c r="RU49" s="178"/>
      <c r="RV49" s="178"/>
      <c r="RW49" s="178"/>
      <c r="RX49" s="178"/>
      <c r="RY49" s="178"/>
      <c r="RZ49" s="178"/>
      <c r="SA49" s="178"/>
      <c r="SB49" s="178"/>
      <c r="SC49" s="178"/>
      <c r="SD49" s="178"/>
      <c r="SE49" s="178"/>
      <c r="SF49" s="178"/>
      <c r="SG49" s="178"/>
      <c r="SH49" s="178"/>
      <c r="SI49" s="178"/>
      <c r="SJ49" s="178"/>
      <c r="SK49" s="178"/>
      <c r="SL49" s="178"/>
      <c r="SM49" s="178"/>
      <c r="SN49" s="178"/>
      <c r="SO49" s="178"/>
      <c r="SP49" s="178"/>
      <c r="SQ49" s="178"/>
      <c r="SR49" s="178"/>
      <c r="SS49" s="178"/>
      <c r="ST49" s="178"/>
      <c r="SU49" s="178"/>
      <c r="SV49" s="178"/>
      <c r="SW49" s="178"/>
      <c r="SX49" s="178"/>
      <c r="SY49" s="178"/>
      <c r="SZ49" s="178"/>
      <c r="TA49" s="178"/>
      <c r="TB49" s="178"/>
      <c r="TC49" s="178"/>
      <c r="TD49" s="178"/>
      <c r="TE49" s="178"/>
      <c r="TF49" s="178"/>
      <c r="TG49" s="178"/>
      <c r="TH49" s="178"/>
      <c r="TI49" s="178"/>
      <c r="TJ49" s="178"/>
      <c r="TK49" s="178"/>
      <c r="TL49" s="178"/>
      <c r="TM49" s="178"/>
      <c r="TN49" s="178"/>
      <c r="TO49" s="178"/>
      <c r="TP49" s="178"/>
      <c r="TQ49" s="178"/>
      <c r="TR49" s="178"/>
      <c r="TS49" s="178"/>
      <c r="TT49" s="178"/>
      <c r="TU49" s="178"/>
      <c r="TV49" s="178"/>
      <c r="TW49" s="178"/>
      <c r="TX49" s="178"/>
      <c r="TY49" s="178"/>
      <c r="TZ49" s="178"/>
      <c r="UA49" s="178"/>
      <c r="UB49" s="178"/>
      <c r="UC49" s="178"/>
      <c r="UD49" s="178"/>
      <c r="UE49" s="178"/>
      <c r="UF49" s="178"/>
      <c r="UG49" s="178"/>
      <c r="UH49" s="178"/>
      <c r="UI49" s="178"/>
      <c r="UJ49" s="178"/>
      <c r="UK49" s="178"/>
      <c r="UL49" s="178"/>
      <c r="UM49" s="178"/>
      <c r="UN49" s="178"/>
      <c r="UO49" s="178"/>
      <c r="UP49" s="178"/>
      <c r="UQ49" s="178"/>
      <c r="UR49" s="178"/>
      <c r="US49" s="178"/>
      <c r="UT49" s="178"/>
      <c r="UU49" s="178"/>
      <c r="UV49" s="178"/>
      <c r="UW49" s="178"/>
      <c r="UX49" s="178"/>
      <c r="UY49" s="178"/>
      <c r="UZ49" s="178"/>
      <c r="VA49" s="178"/>
      <c r="VB49" s="178"/>
      <c r="VC49" s="178"/>
      <c r="VD49" s="178"/>
      <c r="VE49" s="178"/>
      <c r="VF49" s="178"/>
      <c r="VG49" s="178"/>
      <c r="VH49" s="178"/>
      <c r="VI49" s="178"/>
      <c r="VJ49" s="178"/>
      <c r="VK49" s="178"/>
      <c r="VL49" s="178"/>
      <c r="VM49" s="178"/>
      <c r="VN49" s="178"/>
      <c r="VO49" s="178"/>
      <c r="VP49" s="178"/>
      <c r="VQ49" s="178"/>
      <c r="VR49" s="178"/>
      <c r="VS49" s="178"/>
      <c r="VT49" s="178"/>
      <c r="VU49" s="178"/>
      <c r="VV49" s="178"/>
      <c r="VW49" s="178"/>
      <c r="VX49" s="178"/>
      <c r="VY49" s="178"/>
      <c r="VZ49" s="178"/>
      <c r="WA49" s="178"/>
      <c r="WB49" s="178"/>
      <c r="WC49" s="178"/>
      <c r="WD49" s="178"/>
      <c r="WE49" s="178"/>
      <c r="WF49" s="178"/>
      <c r="WG49" s="178"/>
      <c r="WH49" s="178"/>
      <c r="WI49" s="178"/>
      <c r="WJ49" s="178"/>
      <c r="WK49" s="178"/>
      <c r="WL49" s="178"/>
      <c r="WM49" s="178"/>
      <c r="WN49" s="178"/>
      <c r="WO49" s="178"/>
      <c r="WP49" s="178"/>
      <c r="WQ49" s="178"/>
      <c r="WR49" s="178"/>
      <c r="WS49" s="178"/>
      <c r="WT49" s="178"/>
      <c r="WU49" s="178"/>
      <c r="WV49" s="178"/>
      <c r="WW49" s="178"/>
      <c r="WX49" s="178"/>
      <c r="WY49" s="178"/>
      <c r="WZ49" s="178"/>
      <c r="XA49" s="178"/>
      <c r="XB49" s="178"/>
      <c r="XC49" s="178"/>
      <c r="XD49" s="178"/>
      <c r="XE49" s="178"/>
      <c r="XF49" s="178"/>
      <c r="XG49" s="178"/>
      <c r="XH49" s="178"/>
      <c r="XI49" s="178"/>
      <c r="XJ49" s="178"/>
      <c r="XK49" s="178"/>
      <c r="XL49" s="178"/>
      <c r="XM49" s="178"/>
      <c r="XN49" s="178"/>
      <c r="XO49" s="178"/>
      <c r="XP49" s="178"/>
      <c r="XQ49" s="178"/>
      <c r="XR49" s="178"/>
      <c r="XS49" s="178"/>
      <c r="XT49" s="178"/>
      <c r="XU49" s="178"/>
      <c r="XV49" s="178"/>
      <c r="XW49" s="178"/>
      <c r="XX49" s="178"/>
      <c r="XY49" s="178"/>
      <c r="XZ49" s="178"/>
      <c r="YA49" s="178"/>
      <c r="YB49" s="178"/>
      <c r="YC49" s="178"/>
      <c r="YD49" s="178"/>
      <c r="YE49" s="178"/>
      <c r="YF49" s="178"/>
      <c r="YG49" s="178"/>
      <c r="YH49" s="178"/>
      <c r="YI49" s="178"/>
      <c r="YJ49" s="178"/>
      <c r="YK49" s="178"/>
      <c r="YL49" s="178"/>
      <c r="YM49" s="178"/>
      <c r="YN49" s="178"/>
      <c r="YO49" s="178"/>
      <c r="YP49" s="178"/>
      <c r="YQ49" s="178"/>
      <c r="YR49" s="178"/>
      <c r="YS49" s="178"/>
      <c r="YT49" s="178"/>
      <c r="YU49" s="178"/>
      <c r="YV49" s="178"/>
      <c r="YW49" s="178"/>
      <c r="YX49" s="178"/>
      <c r="YY49" s="178"/>
      <c r="YZ49" s="178"/>
      <c r="ZA49" s="178"/>
      <c r="ZB49" s="178"/>
      <c r="ZC49" s="178"/>
      <c r="ZD49" s="178"/>
      <c r="ZE49" s="178"/>
      <c r="ZF49" s="178"/>
      <c r="ZG49" s="178"/>
      <c r="ZH49" s="178"/>
      <c r="ZI49" s="178"/>
      <c r="ZJ49" s="178"/>
      <c r="ZK49" s="178"/>
      <c r="ZL49" s="178"/>
      <c r="ZM49" s="178"/>
      <c r="ZN49" s="178"/>
      <c r="ZO49" s="178"/>
      <c r="ZP49" s="178"/>
      <c r="ZQ49" s="178"/>
      <c r="ZR49" s="178"/>
      <c r="ZS49" s="178"/>
      <c r="ZT49" s="178"/>
      <c r="ZU49" s="178"/>
      <c r="ZV49" s="178"/>
      <c r="ZW49" s="178"/>
      <c r="ZX49" s="178"/>
      <c r="ZY49" s="178"/>
      <c r="ZZ49" s="178"/>
      <c r="AAA49" s="178"/>
      <c r="AAB49" s="178"/>
      <c r="AAC49" s="178"/>
      <c r="AAD49" s="178"/>
      <c r="AAE49" s="178"/>
      <c r="AAF49" s="178"/>
      <c r="AAG49" s="178"/>
      <c r="AAH49" s="178"/>
      <c r="AAI49" s="178"/>
      <c r="AAJ49" s="178"/>
      <c r="AAK49" s="178"/>
      <c r="AAL49" s="178"/>
      <c r="AAM49" s="178"/>
      <c r="AAN49" s="178"/>
      <c r="AAO49" s="178"/>
      <c r="AAP49" s="178"/>
      <c r="AAQ49" s="178"/>
      <c r="AAR49" s="178"/>
      <c r="AAS49" s="178"/>
      <c r="AAT49" s="178"/>
      <c r="AAU49" s="178"/>
      <c r="AAV49" s="178"/>
      <c r="AAW49" s="178"/>
      <c r="AAX49" s="178"/>
      <c r="AAY49" s="178"/>
      <c r="AAZ49" s="178"/>
      <c r="ABA49" s="178"/>
      <c r="ABB49" s="178"/>
      <c r="ABC49" s="178"/>
      <c r="ABD49" s="178"/>
      <c r="ABE49" s="178"/>
      <c r="ABF49" s="178"/>
      <c r="ABG49" s="178"/>
      <c r="ABH49" s="178"/>
      <c r="ABI49" s="178"/>
      <c r="ABJ49" s="178"/>
      <c r="ABK49" s="178"/>
      <c r="ABL49" s="178"/>
      <c r="ABM49" s="178"/>
      <c r="ABN49" s="178"/>
      <c r="ABO49" s="178"/>
      <c r="ABP49" s="178"/>
      <c r="ABQ49" s="178"/>
      <c r="ABR49" s="178"/>
      <c r="ABS49" s="178"/>
      <c r="ABT49" s="178"/>
      <c r="ABU49" s="178"/>
      <c r="ABV49" s="178"/>
      <c r="ABW49" s="178"/>
      <c r="ABX49" s="178"/>
      <c r="ABY49" s="178"/>
      <c r="ABZ49" s="178"/>
      <c r="ACA49" s="178"/>
      <c r="ACB49" s="178"/>
      <c r="ACC49" s="178"/>
      <c r="ACD49" s="178"/>
      <c r="ACE49" s="178"/>
      <c r="ACF49" s="178"/>
      <c r="ACG49" s="178"/>
      <c r="ACH49" s="178"/>
      <c r="ACI49" s="178"/>
      <c r="ACJ49" s="178"/>
      <c r="ACK49" s="178"/>
      <c r="ACL49" s="178"/>
      <c r="ACM49" s="178"/>
      <c r="ACN49" s="178"/>
      <c r="ACO49" s="178"/>
      <c r="ACP49" s="178"/>
      <c r="ACQ49" s="178"/>
      <c r="ACR49" s="178"/>
      <c r="ACS49" s="178"/>
      <c r="ACT49" s="178"/>
      <c r="ACU49" s="178"/>
      <c r="ACV49" s="178"/>
      <c r="ACW49" s="178"/>
      <c r="ACX49" s="178"/>
      <c r="ACY49" s="178"/>
      <c r="ACZ49" s="178"/>
      <c r="ADA49" s="178"/>
      <c r="ADB49" s="178"/>
      <c r="ADC49" s="178"/>
      <c r="ADD49" s="178"/>
      <c r="ADE49" s="178"/>
      <c r="ADF49" s="178"/>
      <c r="ADG49" s="178"/>
      <c r="ADH49" s="178"/>
      <c r="ADI49" s="178"/>
      <c r="ADJ49" s="178"/>
      <c r="ADK49" s="178"/>
      <c r="ADL49" s="178"/>
      <c r="ADM49" s="178"/>
      <c r="ADN49" s="178"/>
      <c r="ADO49" s="178"/>
      <c r="ADP49" s="178"/>
      <c r="ADQ49" s="178"/>
      <c r="ADR49" s="178"/>
      <c r="ADS49" s="178"/>
      <c r="ADT49" s="178"/>
      <c r="ADU49" s="178"/>
      <c r="ADV49" s="178"/>
      <c r="ADW49" s="178"/>
      <c r="ADX49" s="178"/>
      <c r="ADY49" s="178"/>
      <c r="ADZ49" s="178"/>
      <c r="AEA49" s="178"/>
      <c r="AEB49" s="178"/>
      <c r="AEC49" s="178"/>
      <c r="AED49" s="178"/>
      <c r="AEE49" s="178"/>
      <c r="AEF49" s="178"/>
      <c r="AEG49" s="178"/>
      <c r="AEH49" s="178"/>
      <c r="AEI49" s="178"/>
      <c r="AEJ49" s="178"/>
      <c r="AEK49" s="178"/>
      <c r="AEL49" s="178"/>
      <c r="AEM49" s="178"/>
      <c r="AEN49" s="178"/>
      <c r="AEO49" s="178"/>
      <c r="AEP49" s="178"/>
      <c r="AEQ49" s="178"/>
      <c r="AER49" s="178"/>
      <c r="AES49" s="178"/>
      <c r="AET49" s="178"/>
      <c r="AEU49" s="178"/>
      <c r="AEV49" s="178"/>
      <c r="AEW49" s="178"/>
      <c r="AEX49" s="178"/>
      <c r="AEY49" s="178"/>
      <c r="AEZ49" s="178"/>
      <c r="AFA49" s="178"/>
      <c r="AFB49" s="178"/>
      <c r="AFC49" s="178"/>
      <c r="AFD49" s="178"/>
      <c r="AFE49" s="178"/>
      <c r="AFF49" s="178"/>
      <c r="AFG49" s="178"/>
      <c r="AFH49" s="178"/>
      <c r="AFI49" s="178"/>
      <c r="AFJ49" s="178"/>
      <c r="AFK49" s="178"/>
      <c r="AFL49" s="178"/>
      <c r="AFM49" s="178"/>
      <c r="AFN49" s="178"/>
      <c r="AFO49" s="178"/>
      <c r="AFP49" s="178"/>
      <c r="AFQ49" s="178"/>
      <c r="AFR49" s="178"/>
      <c r="AFS49" s="178"/>
      <c r="AFT49" s="178"/>
      <c r="AFU49" s="178"/>
      <c r="AFV49" s="178"/>
      <c r="AFW49" s="178"/>
      <c r="AFX49" s="178"/>
      <c r="AFY49" s="178"/>
      <c r="AFZ49" s="178"/>
      <c r="AGA49" s="178"/>
      <c r="AGB49" s="178"/>
      <c r="AGC49" s="178"/>
      <c r="AGD49" s="178"/>
      <c r="AGE49" s="178"/>
      <c r="AGF49" s="178"/>
      <c r="AGG49" s="178"/>
      <c r="AGH49" s="178"/>
      <c r="AGI49" s="178"/>
      <c r="AGJ49" s="178"/>
      <c r="AGK49" s="178"/>
      <c r="AGL49" s="178"/>
      <c r="AGM49" s="178"/>
      <c r="AGN49" s="178"/>
      <c r="AGO49" s="178"/>
      <c r="AGP49" s="178"/>
      <c r="AGQ49" s="178"/>
      <c r="AGR49" s="178"/>
      <c r="AGS49" s="178"/>
      <c r="AGT49" s="178"/>
      <c r="AGU49" s="178"/>
      <c r="AGV49" s="178"/>
      <c r="AGW49" s="178"/>
      <c r="AGX49" s="178"/>
      <c r="AGY49" s="178"/>
      <c r="AGZ49" s="178"/>
      <c r="AHA49" s="178"/>
      <c r="AHB49" s="178"/>
      <c r="AHC49" s="178"/>
      <c r="AHD49" s="178"/>
      <c r="AHE49" s="178"/>
      <c r="AHF49" s="178"/>
      <c r="AHG49" s="178"/>
      <c r="AHH49" s="178"/>
      <c r="AHI49" s="178"/>
      <c r="AHJ49" s="178"/>
      <c r="AHK49" s="178"/>
      <c r="AHL49" s="178"/>
      <c r="AHM49" s="178"/>
      <c r="AHN49" s="178"/>
      <c r="AHO49" s="178"/>
      <c r="AHP49" s="178"/>
      <c r="AHQ49" s="178"/>
      <c r="AHR49" s="178"/>
      <c r="AHS49" s="178"/>
      <c r="AHT49" s="178"/>
      <c r="AHU49" s="178"/>
      <c r="AHV49" s="178"/>
      <c r="AHW49" s="178"/>
      <c r="AHX49" s="178"/>
      <c r="AHY49" s="178"/>
      <c r="AHZ49" s="178"/>
      <c r="AIA49" s="178"/>
      <c r="AIB49" s="178"/>
      <c r="AIC49" s="178"/>
      <c r="AID49" s="178"/>
      <c r="AIE49" s="178"/>
      <c r="AIF49" s="178"/>
      <c r="AIG49" s="178"/>
      <c r="AIH49" s="178"/>
      <c r="AII49" s="178"/>
      <c r="AIJ49" s="178"/>
      <c r="AIK49" s="178"/>
      <c r="AIL49" s="178"/>
      <c r="AIM49" s="178"/>
      <c r="AIN49" s="178"/>
      <c r="AIO49" s="178"/>
      <c r="AIP49" s="178"/>
      <c r="AIQ49" s="178"/>
      <c r="AIR49" s="178"/>
      <c r="AIS49" s="178"/>
      <c r="AIT49" s="178"/>
      <c r="AIU49" s="178"/>
      <c r="AIV49" s="178"/>
      <c r="AIW49" s="178"/>
      <c r="AIX49" s="178"/>
      <c r="AIY49" s="178"/>
      <c r="AIZ49" s="178"/>
      <c r="AJA49" s="178"/>
      <c r="AJB49" s="178"/>
      <c r="AJC49" s="178"/>
      <c r="AJD49" s="178"/>
      <c r="AJE49" s="178"/>
      <c r="AJF49" s="178"/>
      <c r="AJG49" s="178"/>
      <c r="AJH49" s="178"/>
      <c r="AJI49" s="178"/>
      <c r="AJJ49" s="178"/>
      <c r="AJK49" s="178"/>
      <c r="AJL49" s="178"/>
      <c r="AJM49" s="178"/>
      <c r="AJN49" s="178"/>
      <c r="AJO49" s="178"/>
      <c r="AJP49" s="178"/>
      <c r="AJQ49" s="178"/>
      <c r="AJR49" s="178"/>
      <c r="AJS49" s="178"/>
      <c r="AJT49" s="178"/>
      <c r="AJU49" s="178"/>
      <c r="AJV49" s="178"/>
      <c r="AJW49" s="178"/>
      <c r="AJX49" s="178"/>
      <c r="AJY49" s="178"/>
      <c r="AJZ49" s="178"/>
      <c r="AKA49" s="178"/>
      <c r="AKB49" s="178"/>
      <c r="AKC49" s="178"/>
      <c r="AKD49" s="178"/>
      <c r="AKE49" s="178"/>
      <c r="AKF49" s="178"/>
      <c r="AKG49" s="178"/>
      <c r="AKH49" s="178"/>
      <c r="AKI49" s="178"/>
      <c r="AKJ49" s="178"/>
      <c r="AKK49" s="178"/>
      <c r="AKL49" s="178"/>
      <c r="AKM49" s="178"/>
      <c r="AKN49" s="178"/>
      <c r="AKO49" s="178"/>
      <c r="AKP49" s="178"/>
      <c r="AKQ49" s="178"/>
      <c r="AKR49" s="178"/>
      <c r="AKS49" s="178"/>
      <c r="AKT49" s="178"/>
      <c r="AKU49" s="178"/>
      <c r="AKV49" s="178"/>
      <c r="AKW49" s="178"/>
      <c r="AKX49" s="178"/>
      <c r="AKY49" s="178"/>
      <c r="AKZ49" s="178"/>
      <c r="ALA49" s="178"/>
      <c r="ALB49" s="178"/>
      <c r="ALC49" s="178"/>
      <c r="ALD49" s="178"/>
      <c r="ALE49" s="178"/>
      <c r="ALF49" s="178"/>
      <c r="ALG49" s="178"/>
      <c r="ALH49" s="178"/>
      <c r="ALI49" s="178"/>
      <c r="ALJ49" s="178"/>
      <c r="ALK49" s="178"/>
      <c r="ALL49" s="178"/>
      <c r="ALM49" s="178"/>
      <c r="ALN49" s="178"/>
      <c r="ALO49" s="178"/>
      <c r="ALP49" s="178"/>
      <c r="ALQ49" s="178"/>
      <c r="ALR49" s="178"/>
      <c r="ALS49" s="178"/>
      <c r="ALT49" s="178"/>
      <c r="ALU49" s="178"/>
      <c r="ALV49" s="178"/>
      <c r="ALW49" s="178"/>
      <c r="ALX49" s="178"/>
      <c r="ALY49" s="178"/>
      <c r="ALZ49" s="178"/>
      <c r="AMA49" s="178"/>
      <c r="AMB49" s="178"/>
      <c r="AMC49" s="178"/>
      <c r="AMD49" s="178"/>
      <c r="AME49" s="178"/>
      <c r="AMF49" s="178"/>
      <c r="AMG49" s="178"/>
      <c r="AMH49" s="178"/>
      <c r="AMI49" s="178"/>
      <c r="AMJ49" s="178"/>
      <c r="AMK49" s="178"/>
    </row>
    <row r="50" spans="1:1025" ht="49.5" x14ac:dyDescent="0.25">
      <c r="A50" s="178"/>
      <c r="B50" s="186" t="s">
        <v>472</v>
      </c>
      <c r="C50" s="187">
        <v>17.62</v>
      </c>
      <c r="D50" s="186" t="s">
        <v>518</v>
      </c>
      <c r="E50" s="187">
        <v>42.74</v>
      </c>
      <c r="F50" s="186" t="s">
        <v>472</v>
      </c>
      <c r="G50" s="187">
        <v>17.62</v>
      </c>
      <c r="H50" s="186" t="s">
        <v>230</v>
      </c>
      <c r="I50" s="187">
        <v>20.440000000000001</v>
      </c>
      <c r="J50" s="186" t="s">
        <v>605</v>
      </c>
      <c r="K50" s="187">
        <v>3.8</v>
      </c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  <c r="IR50" s="178"/>
      <c r="IS50" s="178"/>
      <c r="IT50" s="178"/>
      <c r="IU50" s="178"/>
      <c r="IV50" s="178"/>
      <c r="IW50" s="178"/>
      <c r="IX50" s="178"/>
      <c r="IY50" s="178"/>
      <c r="IZ50" s="178"/>
      <c r="JA50" s="178"/>
      <c r="JB50" s="178"/>
      <c r="JC50" s="178"/>
      <c r="JD50" s="178"/>
      <c r="JE50" s="178"/>
      <c r="JF50" s="178"/>
      <c r="JG50" s="178"/>
      <c r="JH50" s="178"/>
      <c r="JI50" s="178"/>
      <c r="JJ50" s="178"/>
      <c r="JK50" s="178"/>
      <c r="JL50" s="178"/>
      <c r="JM50" s="178"/>
      <c r="JN50" s="178"/>
      <c r="JO50" s="178"/>
      <c r="JP50" s="178"/>
      <c r="JQ50" s="178"/>
      <c r="JR50" s="178"/>
      <c r="JS50" s="178"/>
      <c r="JT50" s="178"/>
      <c r="JU50" s="178"/>
      <c r="JV50" s="178"/>
      <c r="JW50" s="178"/>
      <c r="JX50" s="178"/>
      <c r="JY50" s="178"/>
      <c r="JZ50" s="178"/>
      <c r="KA50" s="178"/>
      <c r="KB50" s="178"/>
      <c r="KC50" s="178"/>
      <c r="KD50" s="178"/>
      <c r="KE50" s="178"/>
      <c r="KF50" s="178"/>
      <c r="KG50" s="178"/>
      <c r="KH50" s="178"/>
      <c r="KI50" s="178"/>
      <c r="KJ50" s="178"/>
      <c r="KK50" s="178"/>
      <c r="KL50" s="178"/>
      <c r="KM50" s="178"/>
      <c r="KN50" s="178"/>
      <c r="KO50" s="178"/>
      <c r="KP50" s="178"/>
      <c r="KQ50" s="178"/>
      <c r="KR50" s="178"/>
      <c r="KS50" s="178"/>
      <c r="KT50" s="178"/>
      <c r="KU50" s="178"/>
      <c r="KV50" s="178"/>
      <c r="KW50" s="178"/>
      <c r="KX50" s="178"/>
      <c r="KY50" s="178"/>
      <c r="KZ50" s="178"/>
      <c r="LA50" s="178"/>
      <c r="LB50" s="178"/>
      <c r="LC50" s="178"/>
      <c r="LD50" s="178"/>
      <c r="LE50" s="178"/>
      <c r="LF50" s="178"/>
      <c r="LG50" s="178"/>
      <c r="LH50" s="178"/>
      <c r="LI50" s="178"/>
      <c r="LJ50" s="178"/>
      <c r="LK50" s="178"/>
      <c r="LL50" s="178"/>
      <c r="LM50" s="178"/>
      <c r="LN50" s="178"/>
      <c r="LO50" s="178"/>
      <c r="LP50" s="178"/>
      <c r="LQ50" s="178"/>
      <c r="LR50" s="178"/>
      <c r="LS50" s="178"/>
      <c r="LT50" s="178"/>
      <c r="LU50" s="178"/>
      <c r="LV50" s="178"/>
      <c r="LW50" s="178"/>
      <c r="LX50" s="178"/>
      <c r="LY50" s="178"/>
      <c r="LZ50" s="178"/>
      <c r="MA50" s="178"/>
      <c r="MB50" s="178"/>
      <c r="MC50" s="178"/>
      <c r="MD50" s="178"/>
      <c r="ME50" s="178"/>
      <c r="MF50" s="178"/>
      <c r="MG50" s="178"/>
      <c r="MH50" s="178"/>
      <c r="MI50" s="178"/>
      <c r="MJ50" s="178"/>
      <c r="MK50" s="178"/>
      <c r="ML50" s="178"/>
      <c r="MM50" s="178"/>
      <c r="MN50" s="178"/>
      <c r="MO50" s="178"/>
      <c r="MP50" s="178"/>
      <c r="MQ50" s="178"/>
      <c r="MR50" s="178"/>
      <c r="MS50" s="178"/>
      <c r="MT50" s="178"/>
      <c r="MU50" s="178"/>
      <c r="MV50" s="178"/>
      <c r="MW50" s="178"/>
      <c r="MX50" s="178"/>
      <c r="MY50" s="178"/>
      <c r="MZ50" s="178"/>
      <c r="NA50" s="178"/>
      <c r="NB50" s="178"/>
      <c r="NC50" s="178"/>
      <c r="ND50" s="178"/>
      <c r="NE50" s="178"/>
      <c r="NF50" s="178"/>
      <c r="NG50" s="178"/>
      <c r="NH50" s="178"/>
      <c r="NI50" s="178"/>
      <c r="NJ50" s="178"/>
      <c r="NK50" s="178"/>
      <c r="NL50" s="178"/>
      <c r="NM50" s="178"/>
      <c r="NN50" s="178"/>
      <c r="NO50" s="178"/>
      <c r="NP50" s="178"/>
      <c r="NQ50" s="178"/>
      <c r="NR50" s="178"/>
      <c r="NS50" s="178"/>
      <c r="NT50" s="178"/>
      <c r="NU50" s="178"/>
      <c r="NV50" s="178"/>
      <c r="NW50" s="178"/>
      <c r="NX50" s="178"/>
      <c r="NY50" s="178"/>
      <c r="NZ50" s="178"/>
      <c r="OA50" s="178"/>
      <c r="OB50" s="178"/>
      <c r="OC50" s="178"/>
      <c r="OD50" s="178"/>
      <c r="OE50" s="178"/>
      <c r="OF50" s="178"/>
      <c r="OG50" s="178"/>
      <c r="OH50" s="178"/>
      <c r="OI50" s="178"/>
      <c r="OJ50" s="178"/>
      <c r="OK50" s="178"/>
      <c r="OL50" s="178"/>
      <c r="OM50" s="178"/>
      <c r="ON50" s="178"/>
      <c r="OO50" s="178"/>
      <c r="OP50" s="178"/>
      <c r="OQ50" s="178"/>
      <c r="OR50" s="178"/>
      <c r="OS50" s="178"/>
      <c r="OT50" s="178"/>
      <c r="OU50" s="178"/>
      <c r="OV50" s="178"/>
      <c r="OW50" s="178"/>
      <c r="OX50" s="178"/>
      <c r="OY50" s="178"/>
      <c r="OZ50" s="178"/>
      <c r="PA50" s="178"/>
      <c r="PB50" s="178"/>
      <c r="PC50" s="178"/>
      <c r="PD50" s="178"/>
      <c r="PE50" s="178"/>
      <c r="PF50" s="178"/>
      <c r="PG50" s="178"/>
      <c r="PH50" s="178"/>
      <c r="PI50" s="178"/>
      <c r="PJ50" s="178"/>
      <c r="PK50" s="178"/>
      <c r="PL50" s="178"/>
      <c r="PM50" s="178"/>
      <c r="PN50" s="178"/>
      <c r="PO50" s="178"/>
      <c r="PP50" s="178"/>
      <c r="PQ50" s="178"/>
      <c r="PR50" s="178"/>
      <c r="PS50" s="178"/>
      <c r="PT50" s="178"/>
      <c r="PU50" s="178"/>
      <c r="PV50" s="178"/>
      <c r="PW50" s="178"/>
      <c r="PX50" s="178"/>
      <c r="PY50" s="178"/>
      <c r="PZ50" s="178"/>
      <c r="QA50" s="178"/>
      <c r="QB50" s="178"/>
      <c r="QC50" s="178"/>
      <c r="QD50" s="178"/>
      <c r="QE50" s="178"/>
      <c r="QF50" s="178"/>
      <c r="QG50" s="178"/>
      <c r="QH50" s="178"/>
      <c r="QI50" s="178"/>
      <c r="QJ50" s="178"/>
      <c r="QK50" s="178"/>
      <c r="QL50" s="178"/>
      <c r="QM50" s="178"/>
      <c r="QN50" s="178"/>
      <c r="QO50" s="178"/>
      <c r="QP50" s="178"/>
      <c r="QQ50" s="178"/>
      <c r="QR50" s="178"/>
      <c r="QS50" s="178"/>
      <c r="QT50" s="178"/>
      <c r="QU50" s="178"/>
      <c r="QV50" s="178"/>
      <c r="QW50" s="178"/>
      <c r="QX50" s="178"/>
      <c r="QY50" s="178"/>
      <c r="QZ50" s="178"/>
      <c r="RA50" s="178"/>
      <c r="RB50" s="178"/>
      <c r="RC50" s="178"/>
      <c r="RD50" s="178"/>
      <c r="RE50" s="178"/>
      <c r="RF50" s="178"/>
      <c r="RG50" s="178"/>
      <c r="RH50" s="178"/>
      <c r="RI50" s="178"/>
      <c r="RJ50" s="178"/>
      <c r="RK50" s="178"/>
      <c r="RL50" s="178"/>
      <c r="RM50" s="178"/>
      <c r="RN50" s="178"/>
      <c r="RO50" s="178"/>
      <c r="RP50" s="178"/>
      <c r="RQ50" s="178"/>
      <c r="RR50" s="178"/>
      <c r="RS50" s="178"/>
      <c r="RT50" s="178"/>
      <c r="RU50" s="178"/>
      <c r="RV50" s="178"/>
      <c r="RW50" s="178"/>
      <c r="RX50" s="178"/>
      <c r="RY50" s="178"/>
      <c r="RZ50" s="178"/>
      <c r="SA50" s="178"/>
      <c r="SB50" s="178"/>
      <c r="SC50" s="178"/>
      <c r="SD50" s="178"/>
      <c r="SE50" s="178"/>
      <c r="SF50" s="178"/>
      <c r="SG50" s="178"/>
      <c r="SH50" s="178"/>
      <c r="SI50" s="178"/>
      <c r="SJ50" s="178"/>
      <c r="SK50" s="178"/>
      <c r="SL50" s="178"/>
      <c r="SM50" s="178"/>
      <c r="SN50" s="178"/>
      <c r="SO50" s="178"/>
      <c r="SP50" s="178"/>
      <c r="SQ50" s="178"/>
      <c r="SR50" s="178"/>
      <c r="SS50" s="178"/>
      <c r="ST50" s="178"/>
      <c r="SU50" s="178"/>
      <c r="SV50" s="178"/>
      <c r="SW50" s="178"/>
      <c r="SX50" s="178"/>
      <c r="SY50" s="178"/>
      <c r="SZ50" s="178"/>
      <c r="TA50" s="178"/>
      <c r="TB50" s="178"/>
      <c r="TC50" s="178"/>
      <c r="TD50" s="178"/>
      <c r="TE50" s="178"/>
      <c r="TF50" s="178"/>
      <c r="TG50" s="178"/>
      <c r="TH50" s="178"/>
      <c r="TI50" s="178"/>
      <c r="TJ50" s="178"/>
      <c r="TK50" s="178"/>
      <c r="TL50" s="178"/>
      <c r="TM50" s="178"/>
      <c r="TN50" s="178"/>
      <c r="TO50" s="178"/>
      <c r="TP50" s="178"/>
      <c r="TQ50" s="178"/>
      <c r="TR50" s="178"/>
      <c r="TS50" s="178"/>
      <c r="TT50" s="178"/>
      <c r="TU50" s="178"/>
      <c r="TV50" s="178"/>
      <c r="TW50" s="178"/>
      <c r="TX50" s="178"/>
      <c r="TY50" s="178"/>
      <c r="TZ50" s="178"/>
      <c r="UA50" s="178"/>
      <c r="UB50" s="178"/>
      <c r="UC50" s="178"/>
      <c r="UD50" s="178"/>
      <c r="UE50" s="178"/>
      <c r="UF50" s="178"/>
      <c r="UG50" s="178"/>
      <c r="UH50" s="178"/>
      <c r="UI50" s="178"/>
      <c r="UJ50" s="178"/>
      <c r="UK50" s="178"/>
      <c r="UL50" s="178"/>
      <c r="UM50" s="178"/>
      <c r="UN50" s="178"/>
      <c r="UO50" s="178"/>
      <c r="UP50" s="178"/>
      <c r="UQ50" s="178"/>
      <c r="UR50" s="178"/>
      <c r="US50" s="178"/>
      <c r="UT50" s="178"/>
      <c r="UU50" s="178"/>
      <c r="UV50" s="178"/>
      <c r="UW50" s="178"/>
      <c r="UX50" s="178"/>
      <c r="UY50" s="178"/>
      <c r="UZ50" s="178"/>
      <c r="VA50" s="178"/>
      <c r="VB50" s="178"/>
      <c r="VC50" s="178"/>
      <c r="VD50" s="178"/>
      <c r="VE50" s="178"/>
      <c r="VF50" s="178"/>
      <c r="VG50" s="178"/>
      <c r="VH50" s="178"/>
      <c r="VI50" s="178"/>
      <c r="VJ50" s="178"/>
      <c r="VK50" s="178"/>
      <c r="VL50" s="178"/>
      <c r="VM50" s="178"/>
      <c r="VN50" s="178"/>
      <c r="VO50" s="178"/>
      <c r="VP50" s="178"/>
      <c r="VQ50" s="178"/>
      <c r="VR50" s="178"/>
      <c r="VS50" s="178"/>
      <c r="VT50" s="178"/>
      <c r="VU50" s="178"/>
      <c r="VV50" s="178"/>
      <c r="VW50" s="178"/>
      <c r="VX50" s="178"/>
      <c r="VY50" s="178"/>
      <c r="VZ50" s="178"/>
      <c r="WA50" s="178"/>
      <c r="WB50" s="178"/>
      <c r="WC50" s="178"/>
      <c r="WD50" s="178"/>
      <c r="WE50" s="178"/>
      <c r="WF50" s="178"/>
      <c r="WG50" s="178"/>
      <c r="WH50" s="178"/>
      <c r="WI50" s="178"/>
      <c r="WJ50" s="178"/>
      <c r="WK50" s="178"/>
      <c r="WL50" s="178"/>
      <c r="WM50" s="178"/>
      <c r="WN50" s="178"/>
      <c r="WO50" s="178"/>
      <c r="WP50" s="178"/>
      <c r="WQ50" s="178"/>
      <c r="WR50" s="178"/>
      <c r="WS50" s="178"/>
      <c r="WT50" s="178"/>
      <c r="WU50" s="178"/>
      <c r="WV50" s="178"/>
      <c r="WW50" s="178"/>
      <c r="WX50" s="178"/>
      <c r="WY50" s="178"/>
      <c r="WZ50" s="178"/>
      <c r="XA50" s="178"/>
      <c r="XB50" s="178"/>
      <c r="XC50" s="178"/>
      <c r="XD50" s="178"/>
      <c r="XE50" s="178"/>
      <c r="XF50" s="178"/>
      <c r="XG50" s="178"/>
      <c r="XH50" s="178"/>
      <c r="XI50" s="178"/>
      <c r="XJ50" s="178"/>
      <c r="XK50" s="178"/>
      <c r="XL50" s="178"/>
      <c r="XM50" s="178"/>
      <c r="XN50" s="178"/>
      <c r="XO50" s="178"/>
      <c r="XP50" s="178"/>
      <c r="XQ50" s="178"/>
      <c r="XR50" s="178"/>
      <c r="XS50" s="178"/>
      <c r="XT50" s="178"/>
      <c r="XU50" s="178"/>
      <c r="XV50" s="178"/>
      <c r="XW50" s="178"/>
      <c r="XX50" s="178"/>
      <c r="XY50" s="178"/>
      <c r="XZ50" s="178"/>
      <c r="YA50" s="178"/>
      <c r="YB50" s="178"/>
      <c r="YC50" s="178"/>
      <c r="YD50" s="178"/>
      <c r="YE50" s="178"/>
      <c r="YF50" s="178"/>
      <c r="YG50" s="178"/>
      <c r="YH50" s="178"/>
      <c r="YI50" s="178"/>
      <c r="YJ50" s="178"/>
      <c r="YK50" s="178"/>
      <c r="YL50" s="178"/>
      <c r="YM50" s="178"/>
      <c r="YN50" s="178"/>
      <c r="YO50" s="178"/>
      <c r="YP50" s="178"/>
      <c r="YQ50" s="178"/>
      <c r="YR50" s="178"/>
      <c r="YS50" s="178"/>
      <c r="YT50" s="178"/>
      <c r="YU50" s="178"/>
      <c r="YV50" s="178"/>
      <c r="YW50" s="178"/>
      <c r="YX50" s="178"/>
      <c r="YY50" s="178"/>
      <c r="YZ50" s="178"/>
      <c r="ZA50" s="178"/>
      <c r="ZB50" s="178"/>
      <c r="ZC50" s="178"/>
      <c r="ZD50" s="178"/>
      <c r="ZE50" s="178"/>
      <c r="ZF50" s="178"/>
      <c r="ZG50" s="178"/>
      <c r="ZH50" s="178"/>
      <c r="ZI50" s="178"/>
      <c r="ZJ50" s="178"/>
      <c r="ZK50" s="178"/>
      <c r="ZL50" s="178"/>
      <c r="ZM50" s="178"/>
      <c r="ZN50" s="178"/>
      <c r="ZO50" s="178"/>
      <c r="ZP50" s="178"/>
      <c r="ZQ50" s="178"/>
      <c r="ZR50" s="178"/>
      <c r="ZS50" s="178"/>
      <c r="ZT50" s="178"/>
      <c r="ZU50" s="178"/>
      <c r="ZV50" s="178"/>
      <c r="ZW50" s="178"/>
      <c r="ZX50" s="178"/>
      <c r="ZY50" s="178"/>
      <c r="ZZ50" s="178"/>
      <c r="AAA50" s="178"/>
      <c r="AAB50" s="178"/>
      <c r="AAC50" s="178"/>
      <c r="AAD50" s="178"/>
      <c r="AAE50" s="178"/>
      <c r="AAF50" s="178"/>
      <c r="AAG50" s="178"/>
      <c r="AAH50" s="178"/>
      <c r="AAI50" s="178"/>
      <c r="AAJ50" s="178"/>
      <c r="AAK50" s="178"/>
      <c r="AAL50" s="178"/>
      <c r="AAM50" s="178"/>
      <c r="AAN50" s="178"/>
      <c r="AAO50" s="178"/>
      <c r="AAP50" s="178"/>
      <c r="AAQ50" s="178"/>
      <c r="AAR50" s="178"/>
      <c r="AAS50" s="178"/>
      <c r="AAT50" s="178"/>
      <c r="AAU50" s="178"/>
      <c r="AAV50" s="178"/>
      <c r="AAW50" s="178"/>
      <c r="AAX50" s="178"/>
      <c r="AAY50" s="178"/>
      <c r="AAZ50" s="178"/>
      <c r="ABA50" s="178"/>
      <c r="ABB50" s="178"/>
      <c r="ABC50" s="178"/>
      <c r="ABD50" s="178"/>
      <c r="ABE50" s="178"/>
      <c r="ABF50" s="178"/>
      <c r="ABG50" s="178"/>
      <c r="ABH50" s="178"/>
      <c r="ABI50" s="178"/>
      <c r="ABJ50" s="178"/>
      <c r="ABK50" s="178"/>
      <c r="ABL50" s="178"/>
      <c r="ABM50" s="178"/>
      <c r="ABN50" s="178"/>
      <c r="ABO50" s="178"/>
      <c r="ABP50" s="178"/>
      <c r="ABQ50" s="178"/>
      <c r="ABR50" s="178"/>
      <c r="ABS50" s="178"/>
      <c r="ABT50" s="178"/>
      <c r="ABU50" s="178"/>
      <c r="ABV50" s="178"/>
      <c r="ABW50" s="178"/>
      <c r="ABX50" s="178"/>
      <c r="ABY50" s="178"/>
      <c r="ABZ50" s="178"/>
      <c r="ACA50" s="178"/>
      <c r="ACB50" s="178"/>
      <c r="ACC50" s="178"/>
      <c r="ACD50" s="178"/>
      <c r="ACE50" s="178"/>
      <c r="ACF50" s="178"/>
      <c r="ACG50" s="178"/>
      <c r="ACH50" s="178"/>
      <c r="ACI50" s="178"/>
      <c r="ACJ50" s="178"/>
      <c r="ACK50" s="178"/>
      <c r="ACL50" s="178"/>
      <c r="ACM50" s="178"/>
      <c r="ACN50" s="178"/>
      <c r="ACO50" s="178"/>
      <c r="ACP50" s="178"/>
      <c r="ACQ50" s="178"/>
      <c r="ACR50" s="178"/>
      <c r="ACS50" s="178"/>
      <c r="ACT50" s="178"/>
      <c r="ACU50" s="178"/>
      <c r="ACV50" s="178"/>
      <c r="ACW50" s="178"/>
      <c r="ACX50" s="178"/>
      <c r="ACY50" s="178"/>
      <c r="ACZ50" s="178"/>
      <c r="ADA50" s="178"/>
      <c r="ADB50" s="178"/>
      <c r="ADC50" s="178"/>
      <c r="ADD50" s="178"/>
      <c r="ADE50" s="178"/>
      <c r="ADF50" s="178"/>
      <c r="ADG50" s="178"/>
      <c r="ADH50" s="178"/>
      <c r="ADI50" s="178"/>
      <c r="ADJ50" s="178"/>
      <c r="ADK50" s="178"/>
      <c r="ADL50" s="178"/>
      <c r="ADM50" s="178"/>
      <c r="ADN50" s="178"/>
      <c r="ADO50" s="178"/>
      <c r="ADP50" s="178"/>
      <c r="ADQ50" s="178"/>
      <c r="ADR50" s="178"/>
      <c r="ADS50" s="178"/>
      <c r="ADT50" s="178"/>
      <c r="ADU50" s="178"/>
      <c r="ADV50" s="178"/>
      <c r="ADW50" s="178"/>
      <c r="ADX50" s="178"/>
      <c r="ADY50" s="178"/>
      <c r="ADZ50" s="178"/>
      <c r="AEA50" s="178"/>
      <c r="AEB50" s="178"/>
      <c r="AEC50" s="178"/>
      <c r="AED50" s="178"/>
      <c r="AEE50" s="178"/>
      <c r="AEF50" s="178"/>
      <c r="AEG50" s="178"/>
      <c r="AEH50" s="178"/>
      <c r="AEI50" s="178"/>
      <c r="AEJ50" s="178"/>
      <c r="AEK50" s="178"/>
      <c r="AEL50" s="178"/>
      <c r="AEM50" s="178"/>
      <c r="AEN50" s="178"/>
      <c r="AEO50" s="178"/>
      <c r="AEP50" s="178"/>
      <c r="AEQ50" s="178"/>
      <c r="AER50" s="178"/>
      <c r="AES50" s="178"/>
      <c r="AET50" s="178"/>
      <c r="AEU50" s="178"/>
      <c r="AEV50" s="178"/>
      <c r="AEW50" s="178"/>
      <c r="AEX50" s="178"/>
      <c r="AEY50" s="178"/>
      <c r="AEZ50" s="178"/>
      <c r="AFA50" s="178"/>
      <c r="AFB50" s="178"/>
      <c r="AFC50" s="178"/>
      <c r="AFD50" s="178"/>
      <c r="AFE50" s="178"/>
      <c r="AFF50" s="178"/>
      <c r="AFG50" s="178"/>
      <c r="AFH50" s="178"/>
      <c r="AFI50" s="178"/>
      <c r="AFJ50" s="178"/>
      <c r="AFK50" s="178"/>
      <c r="AFL50" s="178"/>
      <c r="AFM50" s="178"/>
      <c r="AFN50" s="178"/>
      <c r="AFO50" s="178"/>
      <c r="AFP50" s="178"/>
      <c r="AFQ50" s="178"/>
      <c r="AFR50" s="178"/>
      <c r="AFS50" s="178"/>
      <c r="AFT50" s="178"/>
      <c r="AFU50" s="178"/>
      <c r="AFV50" s="178"/>
      <c r="AFW50" s="178"/>
      <c r="AFX50" s="178"/>
      <c r="AFY50" s="178"/>
      <c r="AFZ50" s="178"/>
      <c r="AGA50" s="178"/>
      <c r="AGB50" s="178"/>
      <c r="AGC50" s="178"/>
      <c r="AGD50" s="178"/>
      <c r="AGE50" s="178"/>
      <c r="AGF50" s="178"/>
      <c r="AGG50" s="178"/>
      <c r="AGH50" s="178"/>
      <c r="AGI50" s="178"/>
      <c r="AGJ50" s="178"/>
      <c r="AGK50" s="178"/>
      <c r="AGL50" s="178"/>
      <c r="AGM50" s="178"/>
      <c r="AGN50" s="178"/>
      <c r="AGO50" s="178"/>
      <c r="AGP50" s="178"/>
      <c r="AGQ50" s="178"/>
      <c r="AGR50" s="178"/>
      <c r="AGS50" s="178"/>
      <c r="AGT50" s="178"/>
      <c r="AGU50" s="178"/>
      <c r="AGV50" s="178"/>
      <c r="AGW50" s="178"/>
      <c r="AGX50" s="178"/>
      <c r="AGY50" s="178"/>
      <c r="AGZ50" s="178"/>
      <c r="AHA50" s="178"/>
      <c r="AHB50" s="178"/>
      <c r="AHC50" s="178"/>
      <c r="AHD50" s="178"/>
      <c r="AHE50" s="178"/>
      <c r="AHF50" s="178"/>
      <c r="AHG50" s="178"/>
      <c r="AHH50" s="178"/>
      <c r="AHI50" s="178"/>
      <c r="AHJ50" s="178"/>
      <c r="AHK50" s="178"/>
      <c r="AHL50" s="178"/>
      <c r="AHM50" s="178"/>
      <c r="AHN50" s="178"/>
      <c r="AHO50" s="178"/>
      <c r="AHP50" s="178"/>
      <c r="AHQ50" s="178"/>
      <c r="AHR50" s="178"/>
      <c r="AHS50" s="178"/>
      <c r="AHT50" s="178"/>
      <c r="AHU50" s="178"/>
      <c r="AHV50" s="178"/>
      <c r="AHW50" s="178"/>
      <c r="AHX50" s="178"/>
      <c r="AHY50" s="178"/>
      <c r="AHZ50" s="178"/>
      <c r="AIA50" s="178"/>
      <c r="AIB50" s="178"/>
      <c r="AIC50" s="178"/>
      <c r="AID50" s="178"/>
      <c r="AIE50" s="178"/>
      <c r="AIF50" s="178"/>
      <c r="AIG50" s="178"/>
      <c r="AIH50" s="178"/>
      <c r="AII50" s="178"/>
      <c r="AIJ50" s="178"/>
      <c r="AIK50" s="178"/>
      <c r="AIL50" s="178"/>
      <c r="AIM50" s="178"/>
      <c r="AIN50" s="178"/>
      <c r="AIO50" s="178"/>
      <c r="AIP50" s="178"/>
      <c r="AIQ50" s="178"/>
      <c r="AIR50" s="178"/>
      <c r="AIS50" s="178"/>
      <c r="AIT50" s="178"/>
      <c r="AIU50" s="178"/>
      <c r="AIV50" s="178"/>
      <c r="AIW50" s="178"/>
      <c r="AIX50" s="178"/>
      <c r="AIY50" s="178"/>
      <c r="AIZ50" s="178"/>
      <c r="AJA50" s="178"/>
      <c r="AJB50" s="178"/>
      <c r="AJC50" s="178"/>
      <c r="AJD50" s="178"/>
      <c r="AJE50" s="178"/>
      <c r="AJF50" s="178"/>
      <c r="AJG50" s="178"/>
      <c r="AJH50" s="178"/>
      <c r="AJI50" s="178"/>
      <c r="AJJ50" s="178"/>
      <c r="AJK50" s="178"/>
      <c r="AJL50" s="178"/>
      <c r="AJM50" s="178"/>
      <c r="AJN50" s="178"/>
      <c r="AJO50" s="178"/>
      <c r="AJP50" s="178"/>
      <c r="AJQ50" s="178"/>
      <c r="AJR50" s="178"/>
      <c r="AJS50" s="178"/>
      <c r="AJT50" s="178"/>
      <c r="AJU50" s="178"/>
      <c r="AJV50" s="178"/>
      <c r="AJW50" s="178"/>
      <c r="AJX50" s="178"/>
      <c r="AJY50" s="178"/>
      <c r="AJZ50" s="178"/>
      <c r="AKA50" s="178"/>
      <c r="AKB50" s="178"/>
      <c r="AKC50" s="178"/>
      <c r="AKD50" s="178"/>
      <c r="AKE50" s="178"/>
      <c r="AKF50" s="178"/>
      <c r="AKG50" s="178"/>
      <c r="AKH50" s="178"/>
      <c r="AKI50" s="178"/>
      <c r="AKJ50" s="178"/>
      <c r="AKK50" s="178"/>
      <c r="AKL50" s="178"/>
      <c r="AKM50" s="178"/>
      <c r="AKN50" s="178"/>
      <c r="AKO50" s="178"/>
      <c r="AKP50" s="178"/>
      <c r="AKQ50" s="178"/>
      <c r="AKR50" s="178"/>
      <c r="AKS50" s="178"/>
      <c r="AKT50" s="178"/>
      <c r="AKU50" s="178"/>
      <c r="AKV50" s="178"/>
      <c r="AKW50" s="178"/>
      <c r="AKX50" s="178"/>
      <c r="AKY50" s="178"/>
      <c r="AKZ50" s="178"/>
      <c r="ALA50" s="178"/>
      <c r="ALB50" s="178"/>
      <c r="ALC50" s="178"/>
      <c r="ALD50" s="178"/>
      <c r="ALE50" s="178"/>
      <c r="ALF50" s="178"/>
      <c r="ALG50" s="178"/>
      <c r="ALH50" s="178"/>
      <c r="ALI50" s="178"/>
      <c r="ALJ50" s="178"/>
      <c r="ALK50" s="178"/>
      <c r="ALL50" s="178"/>
      <c r="ALM50" s="178"/>
      <c r="ALN50" s="178"/>
      <c r="ALO50" s="178"/>
      <c r="ALP50" s="178"/>
      <c r="ALQ50" s="178"/>
      <c r="ALR50" s="178"/>
      <c r="ALS50" s="178"/>
      <c r="ALT50" s="178"/>
      <c r="ALU50" s="178"/>
      <c r="ALV50" s="178"/>
      <c r="ALW50" s="178"/>
      <c r="ALX50" s="178"/>
      <c r="ALY50" s="178"/>
      <c r="ALZ50" s="178"/>
      <c r="AMA50" s="178"/>
      <c r="AMB50" s="178"/>
      <c r="AMC50" s="178"/>
      <c r="AMD50" s="178"/>
      <c r="AME50" s="178"/>
      <c r="AMF50" s="178"/>
      <c r="AMG50" s="178"/>
      <c r="AMH50" s="178"/>
      <c r="AMI50" s="178"/>
      <c r="AMJ50" s="178"/>
      <c r="AMK50" s="178"/>
    </row>
    <row r="51" spans="1:1025" ht="33" x14ac:dyDescent="0.25">
      <c r="A51" s="178"/>
      <c r="B51" s="186" t="s">
        <v>350</v>
      </c>
      <c r="C51" s="187">
        <v>5.03</v>
      </c>
      <c r="D51" s="186" t="s">
        <v>427</v>
      </c>
      <c r="E51" s="187">
        <v>2.58</v>
      </c>
      <c r="F51" s="186" t="s">
        <v>366</v>
      </c>
      <c r="G51" s="187">
        <v>4.05</v>
      </c>
      <c r="H51" s="186" t="s">
        <v>350</v>
      </c>
      <c r="I51" s="187">
        <v>5.03</v>
      </c>
      <c r="J51" s="186" t="s">
        <v>219</v>
      </c>
      <c r="K51" s="187">
        <v>9.5500000000000007</v>
      </c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  <c r="IR51" s="178"/>
      <c r="IS51" s="178"/>
      <c r="IT51" s="178"/>
      <c r="IU51" s="178"/>
      <c r="IV51" s="178"/>
      <c r="IW51" s="178"/>
      <c r="IX51" s="178"/>
      <c r="IY51" s="178"/>
      <c r="IZ51" s="178"/>
      <c r="JA51" s="178"/>
      <c r="JB51" s="178"/>
      <c r="JC51" s="178"/>
      <c r="JD51" s="178"/>
      <c r="JE51" s="178"/>
      <c r="JF51" s="178"/>
      <c r="JG51" s="178"/>
      <c r="JH51" s="178"/>
      <c r="JI51" s="178"/>
      <c r="JJ51" s="178"/>
      <c r="JK51" s="178"/>
      <c r="JL51" s="178"/>
      <c r="JM51" s="178"/>
      <c r="JN51" s="178"/>
      <c r="JO51" s="178"/>
      <c r="JP51" s="178"/>
      <c r="JQ51" s="178"/>
      <c r="JR51" s="178"/>
      <c r="JS51" s="178"/>
      <c r="JT51" s="178"/>
      <c r="JU51" s="178"/>
      <c r="JV51" s="178"/>
      <c r="JW51" s="178"/>
      <c r="JX51" s="178"/>
      <c r="JY51" s="178"/>
      <c r="JZ51" s="178"/>
      <c r="KA51" s="178"/>
      <c r="KB51" s="178"/>
      <c r="KC51" s="178"/>
      <c r="KD51" s="178"/>
      <c r="KE51" s="178"/>
      <c r="KF51" s="178"/>
      <c r="KG51" s="178"/>
      <c r="KH51" s="178"/>
      <c r="KI51" s="178"/>
      <c r="KJ51" s="178"/>
      <c r="KK51" s="178"/>
      <c r="KL51" s="178"/>
      <c r="KM51" s="178"/>
      <c r="KN51" s="178"/>
      <c r="KO51" s="178"/>
      <c r="KP51" s="178"/>
      <c r="KQ51" s="178"/>
      <c r="KR51" s="178"/>
      <c r="KS51" s="178"/>
      <c r="KT51" s="178"/>
      <c r="KU51" s="178"/>
      <c r="KV51" s="178"/>
      <c r="KW51" s="178"/>
      <c r="KX51" s="178"/>
      <c r="KY51" s="178"/>
      <c r="KZ51" s="178"/>
      <c r="LA51" s="178"/>
      <c r="LB51" s="178"/>
      <c r="LC51" s="178"/>
      <c r="LD51" s="178"/>
      <c r="LE51" s="178"/>
      <c r="LF51" s="178"/>
      <c r="LG51" s="178"/>
      <c r="LH51" s="178"/>
      <c r="LI51" s="178"/>
      <c r="LJ51" s="178"/>
      <c r="LK51" s="178"/>
      <c r="LL51" s="178"/>
      <c r="LM51" s="178"/>
      <c r="LN51" s="178"/>
      <c r="LO51" s="178"/>
      <c r="LP51" s="178"/>
      <c r="LQ51" s="178"/>
      <c r="LR51" s="178"/>
      <c r="LS51" s="178"/>
      <c r="LT51" s="178"/>
      <c r="LU51" s="178"/>
      <c r="LV51" s="178"/>
      <c r="LW51" s="178"/>
      <c r="LX51" s="178"/>
      <c r="LY51" s="178"/>
      <c r="LZ51" s="178"/>
      <c r="MA51" s="178"/>
      <c r="MB51" s="178"/>
      <c r="MC51" s="178"/>
      <c r="MD51" s="178"/>
      <c r="ME51" s="178"/>
      <c r="MF51" s="178"/>
      <c r="MG51" s="178"/>
      <c r="MH51" s="178"/>
      <c r="MI51" s="178"/>
      <c r="MJ51" s="178"/>
      <c r="MK51" s="178"/>
      <c r="ML51" s="178"/>
      <c r="MM51" s="178"/>
      <c r="MN51" s="178"/>
      <c r="MO51" s="178"/>
      <c r="MP51" s="178"/>
      <c r="MQ51" s="178"/>
      <c r="MR51" s="178"/>
      <c r="MS51" s="178"/>
      <c r="MT51" s="178"/>
      <c r="MU51" s="178"/>
      <c r="MV51" s="178"/>
      <c r="MW51" s="178"/>
      <c r="MX51" s="178"/>
      <c r="MY51" s="178"/>
      <c r="MZ51" s="178"/>
      <c r="NA51" s="178"/>
      <c r="NB51" s="178"/>
      <c r="NC51" s="178"/>
      <c r="ND51" s="178"/>
      <c r="NE51" s="178"/>
      <c r="NF51" s="178"/>
      <c r="NG51" s="178"/>
      <c r="NH51" s="178"/>
      <c r="NI51" s="178"/>
      <c r="NJ51" s="178"/>
      <c r="NK51" s="178"/>
      <c r="NL51" s="178"/>
      <c r="NM51" s="178"/>
      <c r="NN51" s="178"/>
      <c r="NO51" s="178"/>
      <c r="NP51" s="178"/>
      <c r="NQ51" s="178"/>
      <c r="NR51" s="178"/>
      <c r="NS51" s="178"/>
      <c r="NT51" s="178"/>
      <c r="NU51" s="178"/>
      <c r="NV51" s="178"/>
      <c r="NW51" s="178"/>
      <c r="NX51" s="178"/>
      <c r="NY51" s="178"/>
      <c r="NZ51" s="178"/>
      <c r="OA51" s="178"/>
      <c r="OB51" s="178"/>
      <c r="OC51" s="178"/>
      <c r="OD51" s="178"/>
      <c r="OE51" s="178"/>
      <c r="OF51" s="178"/>
      <c r="OG51" s="178"/>
      <c r="OH51" s="178"/>
      <c r="OI51" s="178"/>
      <c r="OJ51" s="178"/>
      <c r="OK51" s="178"/>
      <c r="OL51" s="178"/>
      <c r="OM51" s="178"/>
      <c r="ON51" s="178"/>
      <c r="OO51" s="178"/>
      <c r="OP51" s="178"/>
      <c r="OQ51" s="178"/>
      <c r="OR51" s="178"/>
      <c r="OS51" s="178"/>
      <c r="OT51" s="178"/>
      <c r="OU51" s="178"/>
      <c r="OV51" s="178"/>
      <c r="OW51" s="178"/>
      <c r="OX51" s="178"/>
      <c r="OY51" s="178"/>
      <c r="OZ51" s="178"/>
      <c r="PA51" s="178"/>
      <c r="PB51" s="178"/>
      <c r="PC51" s="178"/>
      <c r="PD51" s="178"/>
      <c r="PE51" s="178"/>
      <c r="PF51" s="178"/>
      <c r="PG51" s="178"/>
      <c r="PH51" s="178"/>
      <c r="PI51" s="178"/>
      <c r="PJ51" s="178"/>
      <c r="PK51" s="178"/>
      <c r="PL51" s="178"/>
      <c r="PM51" s="178"/>
      <c r="PN51" s="178"/>
      <c r="PO51" s="178"/>
      <c r="PP51" s="178"/>
      <c r="PQ51" s="178"/>
      <c r="PR51" s="178"/>
      <c r="PS51" s="178"/>
      <c r="PT51" s="178"/>
      <c r="PU51" s="178"/>
      <c r="PV51" s="178"/>
      <c r="PW51" s="178"/>
      <c r="PX51" s="178"/>
      <c r="PY51" s="178"/>
      <c r="PZ51" s="178"/>
      <c r="QA51" s="178"/>
      <c r="QB51" s="178"/>
      <c r="QC51" s="178"/>
      <c r="QD51" s="178"/>
      <c r="QE51" s="178"/>
      <c r="QF51" s="178"/>
      <c r="QG51" s="178"/>
      <c r="QH51" s="178"/>
      <c r="QI51" s="178"/>
      <c r="QJ51" s="178"/>
      <c r="QK51" s="178"/>
      <c r="QL51" s="178"/>
      <c r="QM51" s="178"/>
      <c r="QN51" s="178"/>
      <c r="QO51" s="178"/>
      <c r="QP51" s="178"/>
      <c r="QQ51" s="178"/>
      <c r="QR51" s="178"/>
      <c r="QS51" s="178"/>
      <c r="QT51" s="178"/>
      <c r="QU51" s="178"/>
      <c r="QV51" s="178"/>
      <c r="QW51" s="178"/>
      <c r="QX51" s="178"/>
      <c r="QY51" s="178"/>
      <c r="QZ51" s="178"/>
      <c r="RA51" s="178"/>
      <c r="RB51" s="178"/>
      <c r="RC51" s="178"/>
      <c r="RD51" s="178"/>
      <c r="RE51" s="178"/>
      <c r="RF51" s="178"/>
      <c r="RG51" s="178"/>
      <c r="RH51" s="178"/>
      <c r="RI51" s="178"/>
      <c r="RJ51" s="178"/>
      <c r="RK51" s="178"/>
      <c r="RL51" s="178"/>
      <c r="RM51" s="178"/>
      <c r="RN51" s="178"/>
      <c r="RO51" s="178"/>
      <c r="RP51" s="178"/>
      <c r="RQ51" s="178"/>
      <c r="RR51" s="178"/>
      <c r="RS51" s="178"/>
      <c r="RT51" s="178"/>
      <c r="RU51" s="178"/>
      <c r="RV51" s="178"/>
      <c r="RW51" s="178"/>
      <c r="RX51" s="178"/>
      <c r="RY51" s="178"/>
      <c r="RZ51" s="178"/>
      <c r="SA51" s="178"/>
      <c r="SB51" s="178"/>
      <c r="SC51" s="178"/>
      <c r="SD51" s="178"/>
      <c r="SE51" s="178"/>
      <c r="SF51" s="178"/>
      <c r="SG51" s="178"/>
      <c r="SH51" s="178"/>
      <c r="SI51" s="178"/>
      <c r="SJ51" s="178"/>
      <c r="SK51" s="178"/>
      <c r="SL51" s="178"/>
      <c r="SM51" s="178"/>
      <c r="SN51" s="178"/>
      <c r="SO51" s="178"/>
      <c r="SP51" s="178"/>
      <c r="SQ51" s="178"/>
      <c r="SR51" s="178"/>
      <c r="SS51" s="178"/>
      <c r="ST51" s="178"/>
      <c r="SU51" s="178"/>
      <c r="SV51" s="178"/>
      <c r="SW51" s="178"/>
      <c r="SX51" s="178"/>
      <c r="SY51" s="178"/>
      <c r="SZ51" s="178"/>
      <c r="TA51" s="178"/>
      <c r="TB51" s="178"/>
      <c r="TC51" s="178"/>
      <c r="TD51" s="178"/>
      <c r="TE51" s="178"/>
      <c r="TF51" s="178"/>
      <c r="TG51" s="178"/>
      <c r="TH51" s="178"/>
      <c r="TI51" s="178"/>
      <c r="TJ51" s="178"/>
      <c r="TK51" s="178"/>
      <c r="TL51" s="178"/>
      <c r="TM51" s="178"/>
      <c r="TN51" s="178"/>
      <c r="TO51" s="178"/>
      <c r="TP51" s="178"/>
      <c r="TQ51" s="178"/>
      <c r="TR51" s="178"/>
      <c r="TS51" s="178"/>
      <c r="TT51" s="178"/>
      <c r="TU51" s="178"/>
      <c r="TV51" s="178"/>
      <c r="TW51" s="178"/>
      <c r="TX51" s="178"/>
      <c r="TY51" s="178"/>
      <c r="TZ51" s="178"/>
      <c r="UA51" s="178"/>
      <c r="UB51" s="178"/>
      <c r="UC51" s="178"/>
      <c r="UD51" s="178"/>
      <c r="UE51" s="178"/>
      <c r="UF51" s="178"/>
      <c r="UG51" s="178"/>
      <c r="UH51" s="178"/>
      <c r="UI51" s="178"/>
      <c r="UJ51" s="178"/>
      <c r="UK51" s="178"/>
      <c r="UL51" s="178"/>
      <c r="UM51" s="178"/>
      <c r="UN51" s="178"/>
      <c r="UO51" s="178"/>
      <c r="UP51" s="178"/>
      <c r="UQ51" s="178"/>
      <c r="UR51" s="178"/>
      <c r="US51" s="178"/>
      <c r="UT51" s="178"/>
      <c r="UU51" s="178"/>
      <c r="UV51" s="178"/>
      <c r="UW51" s="178"/>
      <c r="UX51" s="178"/>
      <c r="UY51" s="178"/>
      <c r="UZ51" s="178"/>
      <c r="VA51" s="178"/>
      <c r="VB51" s="178"/>
      <c r="VC51" s="178"/>
      <c r="VD51" s="178"/>
      <c r="VE51" s="178"/>
      <c r="VF51" s="178"/>
      <c r="VG51" s="178"/>
      <c r="VH51" s="178"/>
      <c r="VI51" s="178"/>
      <c r="VJ51" s="178"/>
      <c r="VK51" s="178"/>
      <c r="VL51" s="178"/>
      <c r="VM51" s="178"/>
      <c r="VN51" s="178"/>
      <c r="VO51" s="178"/>
      <c r="VP51" s="178"/>
      <c r="VQ51" s="178"/>
      <c r="VR51" s="178"/>
      <c r="VS51" s="178"/>
      <c r="VT51" s="178"/>
      <c r="VU51" s="178"/>
      <c r="VV51" s="178"/>
      <c r="VW51" s="178"/>
      <c r="VX51" s="178"/>
      <c r="VY51" s="178"/>
      <c r="VZ51" s="178"/>
      <c r="WA51" s="178"/>
      <c r="WB51" s="178"/>
      <c r="WC51" s="178"/>
      <c r="WD51" s="178"/>
      <c r="WE51" s="178"/>
      <c r="WF51" s="178"/>
      <c r="WG51" s="178"/>
      <c r="WH51" s="178"/>
      <c r="WI51" s="178"/>
      <c r="WJ51" s="178"/>
      <c r="WK51" s="178"/>
      <c r="WL51" s="178"/>
      <c r="WM51" s="178"/>
      <c r="WN51" s="178"/>
      <c r="WO51" s="178"/>
      <c r="WP51" s="178"/>
      <c r="WQ51" s="178"/>
      <c r="WR51" s="178"/>
      <c r="WS51" s="178"/>
      <c r="WT51" s="178"/>
      <c r="WU51" s="178"/>
      <c r="WV51" s="178"/>
      <c r="WW51" s="178"/>
      <c r="WX51" s="178"/>
      <c r="WY51" s="178"/>
      <c r="WZ51" s="178"/>
      <c r="XA51" s="178"/>
      <c r="XB51" s="178"/>
      <c r="XC51" s="178"/>
      <c r="XD51" s="178"/>
      <c r="XE51" s="178"/>
      <c r="XF51" s="178"/>
      <c r="XG51" s="178"/>
      <c r="XH51" s="178"/>
      <c r="XI51" s="178"/>
      <c r="XJ51" s="178"/>
      <c r="XK51" s="178"/>
      <c r="XL51" s="178"/>
      <c r="XM51" s="178"/>
      <c r="XN51" s="178"/>
      <c r="XO51" s="178"/>
      <c r="XP51" s="178"/>
      <c r="XQ51" s="178"/>
      <c r="XR51" s="178"/>
      <c r="XS51" s="178"/>
      <c r="XT51" s="178"/>
      <c r="XU51" s="178"/>
      <c r="XV51" s="178"/>
      <c r="XW51" s="178"/>
      <c r="XX51" s="178"/>
      <c r="XY51" s="178"/>
      <c r="XZ51" s="178"/>
      <c r="YA51" s="178"/>
      <c r="YB51" s="178"/>
      <c r="YC51" s="178"/>
      <c r="YD51" s="178"/>
      <c r="YE51" s="178"/>
      <c r="YF51" s="178"/>
      <c r="YG51" s="178"/>
      <c r="YH51" s="178"/>
      <c r="YI51" s="178"/>
      <c r="YJ51" s="178"/>
      <c r="YK51" s="178"/>
      <c r="YL51" s="178"/>
      <c r="YM51" s="178"/>
      <c r="YN51" s="178"/>
      <c r="YO51" s="178"/>
      <c r="YP51" s="178"/>
      <c r="YQ51" s="178"/>
      <c r="YR51" s="178"/>
      <c r="YS51" s="178"/>
      <c r="YT51" s="178"/>
      <c r="YU51" s="178"/>
      <c r="YV51" s="178"/>
      <c r="YW51" s="178"/>
      <c r="YX51" s="178"/>
      <c r="YY51" s="178"/>
      <c r="YZ51" s="178"/>
      <c r="ZA51" s="178"/>
      <c r="ZB51" s="178"/>
      <c r="ZC51" s="178"/>
      <c r="ZD51" s="178"/>
      <c r="ZE51" s="178"/>
      <c r="ZF51" s="178"/>
      <c r="ZG51" s="178"/>
      <c r="ZH51" s="178"/>
      <c r="ZI51" s="178"/>
      <c r="ZJ51" s="178"/>
      <c r="ZK51" s="178"/>
      <c r="ZL51" s="178"/>
      <c r="ZM51" s="178"/>
      <c r="ZN51" s="178"/>
      <c r="ZO51" s="178"/>
      <c r="ZP51" s="178"/>
      <c r="ZQ51" s="178"/>
      <c r="ZR51" s="178"/>
      <c r="ZS51" s="178"/>
      <c r="ZT51" s="178"/>
      <c r="ZU51" s="178"/>
      <c r="ZV51" s="178"/>
      <c r="ZW51" s="178"/>
      <c r="ZX51" s="178"/>
      <c r="ZY51" s="178"/>
      <c r="ZZ51" s="178"/>
      <c r="AAA51" s="178"/>
      <c r="AAB51" s="178"/>
      <c r="AAC51" s="178"/>
      <c r="AAD51" s="178"/>
      <c r="AAE51" s="178"/>
      <c r="AAF51" s="178"/>
      <c r="AAG51" s="178"/>
      <c r="AAH51" s="178"/>
      <c r="AAI51" s="178"/>
      <c r="AAJ51" s="178"/>
      <c r="AAK51" s="178"/>
      <c r="AAL51" s="178"/>
      <c r="AAM51" s="178"/>
      <c r="AAN51" s="178"/>
      <c r="AAO51" s="178"/>
      <c r="AAP51" s="178"/>
      <c r="AAQ51" s="178"/>
      <c r="AAR51" s="178"/>
      <c r="AAS51" s="178"/>
      <c r="AAT51" s="178"/>
      <c r="AAU51" s="178"/>
      <c r="AAV51" s="178"/>
      <c r="AAW51" s="178"/>
      <c r="AAX51" s="178"/>
      <c r="AAY51" s="178"/>
      <c r="AAZ51" s="178"/>
      <c r="ABA51" s="178"/>
      <c r="ABB51" s="178"/>
      <c r="ABC51" s="178"/>
      <c r="ABD51" s="178"/>
      <c r="ABE51" s="178"/>
      <c r="ABF51" s="178"/>
      <c r="ABG51" s="178"/>
      <c r="ABH51" s="178"/>
      <c r="ABI51" s="178"/>
      <c r="ABJ51" s="178"/>
      <c r="ABK51" s="178"/>
      <c r="ABL51" s="178"/>
      <c r="ABM51" s="178"/>
      <c r="ABN51" s="178"/>
      <c r="ABO51" s="178"/>
      <c r="ABP51" s="178"/>
      <c r="ABQ51" s="178"/>
      <c r="ABR51" s="178"/>
      <c r="ABS51" s="178"/>
      <c r="ABT51" s="178"/>
      <c r="ABU51" s="178"/>
      <c r="ABV51" s="178"/>
      <c r="ABW51" s="178"/>
      <c r="ABX51" s="178"/>
      <c r="ABY51" s="178"/>
      <c r="ABZ51" s="178"/>
      <c r="ACA51" s="178"/>
      <c r="ACB51" s="178"/>
      <c r="ACC51" s="178"/>
      <c r="ACD51" s="178"/>
      <c r="ACE51" s="178"/>
      <c r="ACF51" s="178"/>
      <c r="ACG51" s="178"/>
      <c r="ACH51" s="178"/>
      <c r="ACI51" s="178"/>
      <c r="ACJ51" s="178"/>
      <c r="ACK51" s="178"/>
      <c r="ACL51" s="178"/>
      <c r="ACM51" s="178"/>
      <c r="ACN51" s="178"/>
      <c r="ACO51" s="178"/>
      <c r="ACP51" s="178"/>
      <c r="ACQ51" s="178"/>
      <c r="ACR51" s="178"/>
      <c r="ACS51" s="178"/>
      <c r="ACT51" s="178"/>
      <c r="ACU51" s="178"/>
      <c r="ACV51" s="178"/>
      <c r="ACW51" s="178"/>
      <c r="ACX51" s="178"/>
      <c r="ACY51" s="178"/>
      <c r="ACZ51" s="178"/>
      <c r="ADA51" s="178"/>
      <c r="ADB51" s="178"/>
      <c r="ADC51" s="178"/>
      <c r="ADD51" s="178"/>
      <c r="ADE51" s="178"/>
      <c r="ADF51" s="178"/>
      <c r="ADG51" s="178"/>
      <c r="ADH51" s="178"/>
      <c r="ADI51" s="178"/>
      <c r="ADJ51" s="178"/>
      <c r="ADK51" s="178"/>
      <c r="ADL51" s="178"/>
      <c r="ADM51" s="178"/>
      <c r="ADN51" s="178"/>
      <c r="ADO51" s="178"/>
      <c r="ADP51" s="178"/>
      <c r="ADQ51" s="178"/>
      <c r="ADR51" s="178"/>
      <c r="ADS51" s="178"/>
      <c r="ADT51" s="178"/>
      <c r="ADU51" s="178"/>
      <c r="ADV51" s="178"/>
      <c r="ADW51" s="178"/>
      <c r="ADX51" s="178"/>
      <c r="ADY51" s="178"/>
      <c r="ADZ51" s="178"/>
      <c r="AEA51" s="178"/>
      <c r="AEB51" s="178"/>
      <c r="AEC51" s="178"/>
      <c r="AED51" s="178"/>
      <c r="AEE51" s="178"/>
      <c r="AEF51" s="178"/>
      <c r="AEG51" s="178"/>
      <c r="AEH51" s="178"/>
      <c r="AEI51" s="178"/>
      <c r="AEJ51" s="178"/>
      <c r="AEK51" s="178"/>
      <c r="AEL51" s="178"/>
      <c r="AEM51" s="178"/>
      <c r="AEN51" s="178"/>
      <c r="AEO51" s="178"/>
      <c r="AEP51" s="178"/>
      <c r="AEQ51" s="178"/>
      <c r="AER51" s="178"/>
      <c r="AES51" s="178"/>
      <c r="AET51" s="178"/>
      <c r="AEU51" s="178"/>
      <c r="AEV51" s="178"/>
      <c r="AEW51" s="178"/>
      <c r="AEX51" s="178"/>
      <c r="AEY51" s="178"/>
      <c r="AEZ51" s="178"/>
      <c r="AFA51" s="178"/>
      <c r="AFB51" s="178"/>
      <c r="AFC51" s="178"/>
      <c r="AFD51" s="178"/>
      <c r="AFE51" s="178"/>
      <c r="AFF51" s="178"/>
      <c r="AFG51" s="178"/>
      <c r="AFH51" s="178"/>
      <c r="AFI51" s="178"/>
      <c r="AFJ51" s="178"/>
      <c r="AFK51" s="178"/>
      <c r="AFL51" s="178"/>
      <c r="AFM51" s="178"/>
      <c r="AFN51" s="178"/>
      <c r="AFO51" s="178"/>
      <c r="AFP51" s="178"/>
      <c r="AFQ51" s="178"/>
      <c r="AFR51" s="178"/>
      <c r="AFS51" s="178"/>
      <c r="AFT51" s="178"/>
      <c r="AFU51" s="178"/>
      <c r="AFV51" s="178"/>
      <c r="AFW51" s="178"/>
      <c r="AFX51" s="178"/>
      <c r="AFY51" s="178"/>
      <c r="AFZ51" s="178"/>
      <c r="AGA51" s="178"/>
      <c r="AGB51" s="178"/>
      <c r="AGC51" s="178"/>
      <c r="AGD51" s="178"/>
      <c r="AGE51" s="178"/>
      <c r="AGF51" s="178"/>
      <c r="AGG51" s="178"/>
      <c r="AGH51" s="178"/>
      <c r="AGI51" s="178"/>
      <c r="AGJ51" s="178"/>
      <c r="AGK51" s="178"/>
      <c r="AGL51" s="178"/>
      <c r="AGM51" s="178"/>
      <c r="AGN51" s="178"/>
      <c r="AGO51" s="178"/>
      <c r="AGP51" s="178"/>
      <c r="AGQ51" s="178"/>
      <c r="AGR51" s="178"/>
      <c r="AGS51" s="178"/>
      <c r="AGT51" s="178"/>
      <c r="AGU51" s="178"/>
      <c r="AGV51" s="178"/>
      <c r="AGW51" s="178"/>
      <c r="AGX51" s="178"/>
      <c r="AGY51" s="178"/>
      <c r="AGZ51" s="178"/>
      <c r="AHA51" s="178"/>
      <c r="AHB51" s="178"/>
      <c r="AHC51" s="178"/>
      <c r="AHD51" s="178"/>
      <c r="AHE51" s="178"/>
      <c r="AHF51" s="178"/>
      <c r="AHG51" s="178"/>
      <c r="AHH51" s="178"/>
      <c r="AHI51" s="178"/>
      <c r="AHJ51" s="178"/>
      <c r="AHK51" s="178"/>
      <c r="AHL51" s="178"/>
      <c r="AHM51" s="178"/>
      <c r="AHN51" s="178"/>
      <c r="AHO51" s="178"/>
      <c r="AHP51" s="178"/>
      <c r="AHQ51" s="178"/>
      <c r="AHR51" s="178"/>
      <c r="AHS51" s="178"/>
      <c r="AHT51" s="178"/>
      <c r="AHU51" s="178"/>
      <c r="AHV51" s="178"/>
      <c r="AHW51" s="178"/>
      <c r="AHX51" s="178"/>
      <c r="AHY51" s="178"/>
      <c r="AHZ51" s="178"/>
      <c r="AIA51" s="178"/>
      <c r="AIB51" s="178"/>
      <c r="AIC51" s="178"/>
      <c r="AID51" s="178"/>
      <c r="AIE51" s="178"/>
      <c r="AIF51" s="178"/>
      <c r="AIG51" s="178"/>
      <c r="AIH51" s="178"/>
      <c r="AII51" s="178"/>
      <c r="AIJ51" s="178"/>
      <c r="AIK51" s="178"/>
      <c r="AIL51" s="178"/>
      <c r="AIM51" s="178"/>
      <c r="AIN51" s="178"/>
      <c r="AIO51" s="178"/>
      <c r="AIP51" s="178"/>
      <c r="AIQ51" s="178"/>
      <c r="AIR51" s="178"/>
      <c r="AIS51" s="178"/>
      <c r="AIT51" s="178"/>
      <c r="AIU51" s="178"/>
      <c r="AIV51" s="178"/>
      <c r="AIW51" s="178"/>
      <c r="AIX51" s="178"/>
      <c r="AIY51" s="178"/>
      <c r="AIZ51" s="178"/>
      <c r="AJA51" s="178"/>
      <c r="AJB51" s="178"/>
      <c r="AJC51" s="178"/>
      <c r="AJD51" s="178"/>
      <c r="AJE51" s="178"/>
      <c r="AJF51" s="178"/>
      <c r="AJG51" s="178"/>
      <c r="AJH51" s="178"/>
      <c r="AJI51" s="178"/>
      <c r="AJJ51" s="178"/>
      <c r="AJK51" s="178"/>
      <c r="AJL51" s="178"/>
      <c r="AJM51" s="178"/>
      <c r="AJN51" s="178"/>
      <c r="AJO51" s="178"/>
      <c r="AJP51" s="178"/>
      <c r="AJQ51" s="178"/>
      <c r="AJR51" s="178"/>
      <c r="AJS51" s="178"/>
      <c r="AJT51" s="178"/>
      <c r="AJU51" s="178"/>
      <c r="AJV51" s="178"/>
      <c r="AJW51" s="178"/>
      <c r="AJX51" s="178"/>
      <c r="AJY51" s="178"/>
      <c r="AJZ51" s="178"/>
      <c r="AKA51" s="178"/>
      <c r="AKB51" s="178"/>
      <c r="AKC51" s="178"/>
      <c r="AKD51" s="178"/>
      <c r="AKE51" s="178"/>
      <c r="AKF51" s="178"/>
      <c r="AKG51" s="178"/>
      <c r="AKH51" s="178"/>
      <c r="AKI51" s="178"/>
      <c r="AKJ51" s="178"/>
      <c r="AKK51" s="178"/>
      <c r="AKL51" s="178"/>
      <c r="AKM51" s="178"/>
      <c r="AKN51" s="178"/>
      <c r="AKO51" s="178"/>
      <c r="AKP51" s="178"/>
      <c r="AKQ51" s="178"/>
      <c r="AKR51" s="178"/>
      <c r="AKS51" s="178"/>
      <c r="AKT51" s="178"/>
      <c r="AKU51" s="178"/>
      <c r="AKV51" s="178"/>
      <c r="AKW51" s="178"/>
      <c r="AKX51" s="178"/>
      <c r="AKY51" s="178"/>
      <c r="AKZ51" s="178"/>
      <c r="ALA51" s="178"/>
      <c r="ALB51" s="178"/>
      <c r="ALC51" s="178"/>
      <c r="ALD51" s="178"/>
      <c r="ALE51" s="178"/>
      <c r="ALF51" s="178"/>
      <c r="ALG51" s="178"/>
      <c r="ALH51" s="178"/>
      <c r="ALI51" s="178"/>
      <c r="ALJ51" s="178"/>
      <c r="ALK51" s="178"/>
      <c r="ALL51" s="178"/>
      <c r="ALM51" s="178"/>
      <c r="ALN51" s="178"/>
      <c r="ALO51" s="178"/>
      <c r="ALP51" s="178"/>
      <c r="ALQ51" s="178"/>
      <c r="ALR51" s="178"/>
      <c r="ALS51" s="178"/>
      <c r="ALT51" s="178"/>
      <c r="ALU51" s="178"/>
      <c r="ALV51" s="178"/>
      <c r="ALW51" s="178"/>
      <c r="ALX51" s="178"/>
      <c r="ALY51" s="178"/>
      <c r="ALZ51" s="178"/>
      <c r="AMA51" s="178"/>
      <c r="AMB51" s="178"/>
      <c r="AMC51" s="178"/>
      <c r="AMD51" s="178"/>
      <c r="AME51" s="178"/>
      <c r="AMF51" s="178"/>
      <c r="AMG51" s="178"/>
      <c r="AMH51" s="178"/>
      <c r="AMI51" s="178"/>
      <c r="AMJ51" s="178"/>
      <c r="AMK51" s="178"/>
    </row>
    <row r="52" spans="1:1025" x14ac:dyDescent="0.25">
      <c r="A52" s="178"/>
      <c r="B52" s="186" t="s">
        <v>132</v>
      </c>
      <c r="C52" s="187">
        <v>4.54</v>
      </c>
      <c r="D52" s="186" t="s">
        <v>132</v>
      </c>
      <c r="E52" s="187">
        <v>6.81</v>
      </c>
      <c r="F52" s="186" t="s">
        <v>132</v>
      </c>
      <c r="G52" s="187">
        <v>4.54</v>
      </c>
      <c r="H52" s="186" t="s">
        <v>132</v>
      </c>
      <c r="I52" s="187">
        <v>4.54</v>
      </c>
      <c r="J52" s="186" t="s">
        <v>427</v>
      </c>
      <c r="K52" s="187">
        <v>2.58</v>
      </c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  <c r="IR52" s="178"/>
      <c r="IS52" s="178"/>
      <c r="IT52" s="178"/>
      <c r="IU52" s="178"/>
      <c r="IV52" s="178"/>
      <c r="IW52" s="178"/>
      <c r="IX52" s="178"/>
      <c r="IY52" s="178"/>
      <c r="IZ52" s="178"/>
      <c r="JA52" s="178"/>
      <c r="JB52" s="178"/>
      <c r="JC52" s="178"/>
      <c r="JD52" s="178"/>
      <c r="JE52" s="178"/>
      <c r="JF52" s="178"/>
      <c r="JG52" s="178"/>
      <c r="JH52" s="178"/>
      <c r="JI52" s="178"/>
      <c r="JJ52" s="178"/>
      <c r="JK52" s="178"/>
      <c r="JL52" s="178"/>
      <c r="JM52" s="178"/>
      <c r="JN52" s="178"/>
      <c r="JO52" s="178"/>
      <c r="JP52" s="178"/>
      <c r="JQ52" s="178"/>
      <c r="JR52" s="178"/>
      <c r="JS52" s="178"/>
      <c r="JT52" s="178"/>
      <c r="JU52" s="178"/>
      <c r="JV52" s="178"/>
      <c r="JW52" s="178"/>
      <c r="JX52" s="178"/>
      <c r="JY52" s="178"/>
      <c r="JZ52" s="178"/>
      <c r="KA52" s="178"/>
      <c r="KB52" s="178"/>
      <c r="KC52" s="178"/>
      <c r="KD52" s="178"/>
      <c r="KE52" s="178"/>
      <c r="KF52" s="178"/>
      <c r="KG52" s="178"/>
      <c r="KH52" s="178"/>
      <c r="KI52" s="178"/>
      <c r="KJ52" s="178"/>
      <c r="KK52" s="178"/>
      <c r="KL52" s="178"/>
      <c r="KM52" s="178"/>
      <c r="KN52" s="178"/>
      <c r="KO52" s="178"/>
      <c r="KP52" s="178"/>
      <c r="KQ52" s="178"/>
      <c r="KR52" s="178"/>
      <c r="KS52" s="178"/>
      <c r="KT52" s="178"/>
      <c r="KU52" s="178"/>
      <c r="KV52" s="178"/>
      <c r="KW52" s="178"/>
      <c r="KX52" s="178"/>
      <c r="KY52" s="178"/>
      <c r="KZ52" s="178"/>
      <c r="LA52" s="178"/>
      <c r="LB52" s="178"/>
      <c r="LC52" s="178"/>
      <c r="LD52" s="178"/>
      <c r="LE52" s="178"/>
      <c r="LF52" s="178"/>
      <c r="LG52" s="178"/>
      <c r="LH52" s="178"/>
      <c r="LI52" s="178"/>
      <c r="LJ52" s="178"/>
      <c r="LK52" s="178"/>
      <c r="LL52" s="178"/>
      <c r="LM52" s="178"/>
      <c r="LN52" s="178"/>
      <c r="LO52" s="178"/>
      <c r="LP52" s="178"/>
      <c r="LQ52" s="178"/>
      <c r="LR52" s="178"/>
      <c r="LS52" s="178"/>
      <c r="LT52" s="178"/>
      <c r="LU52" s="178"/>
      <c r="LV52" s="178"/>
      <c r="LW52" s="178"/>
      <c r="LX52" s="178"/>
      <c r="LY52" s="178"/>
      <c r="LZ52" s="178"/>
      <c r="MA52" s="178"/>
      <c r="MB52" s="178"/>
      <c r="MC52" s="178"/>
      <c r="MD52" s="178"/>
      <c r="ME52" s="178"/>
      <c r="MF52" s="178"/>
      <c r="MG52" s="178"/>
      <c r="MH52" s="178"/>
      <c r="MI52" s="178"/>
      <c r="MJ52" s="178"/>
      <c r="MK52" s="178"/>
      <c r="ML52" s="178"/>
      <c r="MM52" s="178"/>
      <c r="MN52" s="178"/>
      <c r="MO52" s="178"/>
      <c r="MP52" s="178"/>
      <c r="MQ52" s="178"/>
      <c r="MR52" s="178"/>
      <c r="MS52" s="178"/>
      <c r="MT52" s="178"/>
      <c r="MU52" s="178"/>
      <c r="MV52" s="178"/>
      <c r="MW52" s="178"/>
      <c r="MX52" s="178"/>
      <c r="MY52" s="178"/>
      <c r="MZ52" s="178"/>
      <c r="NA52" s="178"/>
      <c r="NB52" s="178"/>
      <c r="NC52" s="178"/>
      <c r="ND52" s="178"/>
      <c r="NE52" s="178"/>
      <c r="NF52" s="178"/>
      <c r="NG52" s="178"/>
      <c r="NH52" s="178"/>
      <c r="NI52" s="178"/>
      <c r="NJ52" s="178"/>
      <c r="NK52" s="178"/>
      <c r="NL52" s="178"/>
      <c r="NM52" s="178"/>
      <c r="NN52" s="178"/>
      <c r="NO52" s="178"/>
      <c r="NP52" s="178"/>
      <c r="NQ52" s="178"/>
      <c r="NR52" s="178"/>
      <c r="NS52" s="178"/>
      <c r="NT52" s="178"/>
      <c r="NU52" s="178"/>
      <c r="NV52" s="178"/>
      <c r="NW52" s="178"/>
      <c r="NX52" s="178"/>
      <c r="NY52" s="178"/>
      <c r="NZ52" s="178"/>
      <c r="OA52" s="178"/>
      <c r="OB52" s="178"/>
      <c r="OC52" s="178"/>
      <c r="OD52" s="178"/>
      <c r="OE52" s="178"/>
      <c r="OF52" s="178"/>
      <c r="OG52" s="178"/>
      <c r="OH52" s="178"/>
      <c r="OI52" s="178"/>
      <c r="OJ52" s="178"/>
      <c r="OK52" s="178"/>
      <c r="OL52" s="178"/>
      <c r="OM52" s="178"/>
      <c r="ON52" s="178"/>
      <c r="OO52" s="178"/>
      <c r="OP52" s="178"/>
      <c r="OQ52" s="178"/>
      <c r="OR52" s="178"/>
      <c r="OS52" s="178"/>
      <c r="OT52" s="178"/>
      <c r="OU52" s="178"/>
      <c r="OV52" s="178"/>
      <c r="OW52" s="178"/>
      <c r="OX52" s="178"/>
      <c r="OY52" s="178"/>
      <c r="OZ52" s="178"/>
      <c r="PA52" s="178"/>
      <c r="PB52" s="178"/>
      <c r="PC52" s="178"/>
      <c r="PD52" s="178"/>
      <c r="PE52" s="178"/>
      <c r="PF52" s="178"/>
      <c r="PG52" s="178"/>
      <c r="PH52" s="178"/>
      <c r="PI52" s="178"/>
      <c r="PJ52" s="178"/>
      <c r="PK52" s="178"/>
      <c r="PL52" s="178"/>
      <c r="PM52" s="178"/>
      <c r="PN52" s="178"/>
      <c r="PO52" s="178"/>
      <c r="PP52" s="178"/>
      <c r="PQ52" s="178"/>
      <c r="PR52" s="178"/>
      <c r="PS52" s="178"/>
      <c r="PT52" s="178"/>
      <c r="PU52" s="178"/>
      <c r="PV52" s="178"/>
      <c r="PW52" s="178"/>
      <c r="PX52" s="178"/>
      <c r="PY52" s="178"/>
      <c r="PZ52" s="178"/>
      <c r="QA52" s="178"/>
      <c r="QB52" s="178"/>
      <c r="QC52" s="178"/>
      <c r="QD52" s="178"/>
      <c r="QE52" s="178"/>
      <c r="QF52" s="178"/>
      <c r="QG52" s="178"/>
      <c r="QH52" s="178"/>
      <c r="QI52" s="178"/>
      <c r="QJ52" s="178"/>
      <c r="QK52" s="178"/>
      <c r="QL52" s="178"/>
      <c r="QM52" s="178"/>
      <c r="QN52" s="178"/>
      <c r="QO52" s="178"/>
      <c r="QP52" s="178"/>
      <c r="QQ52" s="178"/>
      <c r="QR52" s="178"/>
      <c r="QS52" s="178"/>
      <c r="QT52" s="178"/>
      <c r="QU52" s="178"/>
      <c r="QV52" s="178"/>
      <c r="QW52" s="178"/>
      <c r="QX52" s="178"/>
      <c r="QY52" s="178"/>
      <c r="QZ52" s="178"/>
      <c r="RA52" s="178"/>
      <c r="RB52" s="178"/>
      <c r="RC52" s="178"/>
      <c r="RD52" s="178"/>
      <c r="RE52" s="178"/>
      <c r="RF52" s="178"/>
      <c r="RG52" s="178"/>
      <c r="RH52" s="178"/>
      <c r="RI52" s="178"/>
      <c r="RJ52" s="178"/>
      <c r="RK52" s="178"/>
      <c r="RL52" s="178"/>
      <c r="RM52" s="178"/>
      <c r="RN52" s="178"/>
      <c r="RO52" s="178"/>
      <c r="RP52" s="178"/>
      <c r="RQ52" s="178"/>
      <c r="RR52" s="178"/>
      <c r="RS52" s="178"/>
      <c r="RT52" s="178"/>
      <c r="RU52" s="178"/>
      <c r="RV52" s="178"/>
      <c r="RW52" s="178"/>
      <c r="RX52" s="178"/>
      <c r="RY52" s="178"/>
      <c r="RZ52" s="178"/>
      <c r="SA52" s="178"/>
      <c r="SB52" s="178"/>
      <c r="SC52" s="178"/>
      <c r="SD52" s="178"/>
      <c r="SE52" s="178"/>
      <c r="SF52" s="178"/>
      <c r="SG52" s="178"/>
      <c r="SH52" s="178"/>
      <c r="SI52" s="178"/>
      <c r="SJ52" s="178"/>
      <c r="SK52" s="178"/>
      <c r="SL52" s="178"/>
      <c r="SM52" s="178"/>
      <c r="SN52" s="178"/>
      <c r="SO52" s="178"/>
      <c r="SP52" s="178"/>
      <c r="SQ52" s="178"/>
      <c r="SR52" s="178"/>
      <c r="SS52" s="178"/>
      <c r="ST52" s="178"/>
      <c r="SU52" s="178"/>
      <c r="SV52" s="178"/>
      <c r="SW52" s="178"/>
      <c r="SX52" s="178"/>
      <c r="SY52" s="178"/>
      <c r="SZ52" s="178"/>
      <c r="TA52" s="178"/>
      <c r="TB52" s="178"/>
      <c r="TC52" s="178"/>
      <c r="TD52" s="178"/>
      <c r="TE52" s="178"/>
      <c r="TF52" s="178"/>
      <c r="TG52" s="178"/>
      <c r="TH52" s="178"/>
      <c r="TI52" s="178"/>
      <c r="TJ52" s="178"/>
      <c r="TK52" s="178"/>
      <c r="TL52" s="178"/>
      <c r="TM52" s="178"/>
      <c r="TN52" s="178"/>
      <c r="TO52" s="178"/>
      <c r="TP52" s="178"/>
      <c r="TQ52" s="178"/>
      <c r="TR52" s="178"/>
      <c r="TS52" s="178"/>
      <c r="TT52" s="178"/>
      <c r="TU52" s="178"/>
      <c r="TV52" s="178"/>
      <c r="TW52" s="178"/>
      <c r="TX52" s="178"/>
      <c r="TY52" s="178"/>
      <c r="TZ52" s="178"/>
      <c r="UA52" s="178"/>
      <c r="UB52" s="178"/>
      <c r="UC52" s="178"/>
      <c r="UD52" s="178"/>
      <c r="UE52" s="178"/>
      <c r="UF52" s="178"/>
      <c r="UG52" s="178"/>
      <c r="UH52" s="178"/>
      <c r="UI52" s="178"/>
      <c r="UJ52" s="178"/>
      <c r="UK52" s="178"/>
      <c r="UL52" s="178"/>
      <c r="UM52" s="178"/>
      <c r="UN52" s="178"/>
      <c r="UO52" s="178"/>
      <c r="UP52" s="178"/>
      <c r="UQ52" s="178"/>
      <c r="UR52" s="178"/>
      <c r="US52" s="178"/>
      <c r="UT52" s="178"/>
      <c r="UU52" s="178"/>
      <c r="UV52" s="178"/>
      <c r="UW52" s="178"/>
      <c r="UX52" s="178"/>
      <c r="UY52" s="178"/>
      <c r="UZ52" s="178"/>
      <c r="VA52" s="178"/>
      <c r="VB52" s="178"/>
      <c r="VC52" s="178"/>
      <c r="VD52" s="178"/>
      <c r="VE52" s="178"/>
      <c r="VF52" s="178"/>
      <c r="VG52" s="178"/>
      <c r="VH52" s="178"/>
      <c r="VI52" s="178"/>
      <c r="VJ52" s="178"/>
      <c r="VK52" s="178"/>
      <c r="VL52" s="178"/>
      <c r="VM52" s="178"/>
      <c r="VN52" s="178"/>
      <c r="VO52" s="178"/>
      <c r="VP52" s="178"/>
      <c r="VQ52" s="178"/>
      <c r="VR52" s="178"/>
      <c r="VS52" s="178"/>
      <c r="VT52" s="178"/>
      <c r="VU52" s="178"/>
      <c r="VV52" s="178"/>
      <c r="VW52" s="178"/>
      <c r="VX52" s="178"/>
      <c r="VY52" s="178"/>
      <c r="VZ52" s="178"/>
      <c r="WA52" s="178"/>
      <c r="WB52" s="178"/>
      <c r="WC52" s="178"/>
      <c r="WD52" s="178"/>
      <c r="WE52" s="178"/>
      <c r="WF52" s="178"/>
      <c r="WG52" s="178"/>
      <c r="WH52" s="178"/>
      <c r="WI52" s="178"/>
      <c r="WJ52" s="178"/>
      <c r="WK52" s="178"/>
      <c r="WL52" s="178"/>
      <c r="WM52" s="178"/>
      <c r="WN52" s="178"/>
      <c r="WO52" s="178"/>
      <c r="WP52" s="178"/>
      <c r="WQ52" s="178"/>
      <c r="WR52" s="178"/>
      <c r="WS52" s="178"/>
      <c r="WT52" s="178"/>
      <c r="WU52" s="178"/>
      <c r="WV52" s="178"/>
      <c r="WW52" s="178"/>
      <c r="WX52" s="178"/>
      <c r="WY52" s="178"/>
      <c r="WZ52" s="178"/>
      <c r="XA52" s="178"/>
      <c r="XB52" s="178"/>
      <c r="XC52" s="178"/>
      <c r="XD52" s="178"/>
      <c r="XE52" s="178"/>
      <c r="XF52" s="178"/>
      <c r="XG52" s="178"/>
      <c r="XH52" s="178"/>
      <c r="XI52" s="178"/>
      <c r="XJ52" s="178"/>
      <c r="XK52" s="178"/>
      <c r="XL52" s="178"/>
      <c r="XM52" s="178"/>
      <c r="XN52" s="178"/>
      <c r="XO52" s="178"/>
      <c r="XP52" s="178"/>
      <c r="XQ52" s="178"/>
      <c r="XR52" s="178"/>
      <c r="XS52" s="178"/>
      <c r="XT52" s="178"/>
      <c r="XU52" s="178"/>
      <c r="XV52" s="178"/>
      <c r="XW52" s="178"/>
      <c r="XX52" s="178"/>
      <c r="XY52" s="178"/>
      <c r="XZ52" s="178"/>
      <c r="YA52" s="178"/>
      <c r="YB52" s="178"/>
      <c r="YC52" s="178"/>
      <c r="YD52" s="178"/>
      <c r="YE52" s="178"/>
      <c r="YF52" s="178"/>
      <c r="YG52" s="178"/>
      <c r="YH52" s="178"/>
      <c r="YI52" s="178"/>
      <c r="YJ52" s="178"/>
      <c r="YK52" s="178"/>
      <c r="YL52" s="178"/>
      <c r="YM52" s="178"/>
      <c r="YN52" s="178"/>
      <c r="YO52" s="178"/>
      <c r="YP52" s="178"/>
      <c r="YQ52" s="178"/>
      <c r="YR52" s="178"/>
      <c r="YS52" s="178"/>
      <c r="YT52" s="178"/>
      <c r="YU52" s="178"/>
      <c r="YV52" s="178"/>
      <c r="YW52" s="178"/>
      <c r="YX52" s="178"/>
      <c r="YY52" s="178"/>
      <c r="YZ52" s="178"/>
      <c r="ZA52" s="178"/>
      <c r="ZB52" s="178"/>
      <c r="ZC52" s="178"/>
      <c r="ZD52" s="178"/>
      <c r="ZE52" s="178"/>
      <c r="ZF52" s="178"/>
      <c r="ZG52" s="178"/>
      <c r="ZH52" s="178"/>
      <c r="ZI52" s="178"/>
      <c r="ZJ52" s="178"/>
      <c r="ZK52" s="178"/>
      <c r="ZL52" s="178"/>
      <c r="ZM52" s="178"/>
      <c r="ZN52" s="178"/>
      <c r="ZO52" s="178"/>
      <c r="ZP52" s="178"/>
      <c r="ZQ52" s="178"/>
      <c r="ZR52" s="178"/>
      <c r="ZS52" s="178"/>
      <c r="ZT52" s="178"/>
      <c r="ZU52" s="178"/>
      <c r="ZV52" s="178"/>
      <c r="ZW52" s="178"/>
      <c r="ZX52" s="178"/>
      <c r="ZY52" s="178"/>
      <c r="ZZ52" s="178"/>
      <c r="AAA52" s="178"/>
      <c r="AAB52" s="178"/>
      <c r="AAC52" s="178"/>
      <c r="AAD52" s="178"/>
      <c r="AAE52" s="178"/>
      <c r="AAF52" s="178"/>
      <c r="AAG52" s="178"/>
      <c r="AAH52" s="178"/>
      <c r="AAI52" s="178"/>
      <c r="AAJ52" s="178"/>
      <c r="AAK52" s="178"/>
      <c r="AAL52" s="178"/>
      <c r="AAM52" s="178"/>
      <c r="AAN52" s="178"/>
      <c r="AAO52" s="178"/>
      <c r="AAP52" s="178"/>
      <c r="AAQ52" s="178"/>
      <c r="AAR52" s="178"/>
      <c r="AAS52" s="178"/>
      <c r="AAT52" s="178"/>
      <c r="AAU52" s="178"/>
      <c r="AAV52" s="178"/>
      <c r="AAW52" s="178"/>
      <c r="AAX52" s="178"/>
      <c r="AAY52" s="178"/>
      <c r="AAZ52" s="178"/>
      <c r="ABA52" s="178"/>
      <c r="ABB52" s="178"/>
      <c r="ABC52" s="178"/>
      <c r="ABD52" s="178"/>
      <c r="ABE52" s="178"/>
      <c r="ABF52" s="178"/>
      <c r="ABG52" s="178"/>
      <c r="ABH52" s="178"/>
      <c r="ABI52" s="178"/>
      <c r="ABJ52" s="178"/>
      <c r="ABK52" s="178"/>
      <c r="ABL52" s="178"/>
      <c r="ABM52" s="178"/>
      <c r="ABN52" s="178"/>
      <c r="ABO52" s="178"/>
      <c r="ABP52" s="178"/>
      <c r="ABQ52" s="178"/>
      <c r="ABR52" s="178"/>
      <c r="ABS52" s="178"/>
      <c r="ABT52" s="178"/>
      <c r="ABU52" s="178"/>
      <c r="ABV52" s="178"/>
      <c r="ABW52" s="178"/>
      <c r="ABX52" s="178"/>
      <c r="ABY52" s="178"/>
      <c r="ABZ52" s="178"/>
      <c r="ACA52" s="178"/>
      <c r="ACB52" s="178"/>
      <c r="ACC52" s="178"/>
      <c r="ACD52" s="178"/>
      <c r="ACE52" s="178"/>
      <c r="ACF52" s="178"/>
      <c r="ACG52" s="178"/>
      <c r="ACH52" s="178"/>
      <c r="ACI52" s="178"/>
      <c r="ACJ52" s="178"/>
      <c r="ACK52" s="178"/>
      <c r="ACL52" s="178"/>
      <c r="ACM52" s="178"/>
      <c r="ACN52" s="178"/>
      <c r="ACO52" s="178"/>
      <c r="ACP52" s="178"/>
      <c r="ACQ52" s="178"/>
      <c r="ACR52" s="178"/>
      <c r="ACS52" s="178"/>
      <c r="ACT52" s="178"/>
      <c r="ACU52" s="178"/>
      <c r="ACV52" s="178"/>
      <c r="ACW52" s="178"/>
      <c r="ACX52" s="178"/>
      <c r="ACY52" s="178"/>
      <c r="ACZ52" s="178"/>
      <c r="ADA52" s="178"/>
      <c r="ADB52" s="178"/>
      <c r="ADC52" s="178"/>
      <c r="ADD52" s="178"/>
      <c r="ADE52" s="178"/>
      <c r="ADF52" s="178"/>
      <c r="ADG52" s="178"/>
      <c r="ADH52" s="178"/>
      <c r="ADI52" s="178"/>
      <c r="ADJ52" s="178"/>
      <c r="ADK52" s="178"/>
      <c r="ADL52" s="178"/>
      <c r="ADM52" s="178"/>
      <c r="ADN52" s="178"/>
      <c r="ADO52" s="178"/>
      <c r="ADP52" s="178"/>
      <c r="ADQ52" s="178"/>
      <c r="ADR52" s="178"/>
      <c r="ADS52" s="178"/>
      <c r="ADT52" s="178"/>
      <c r="ADU52" s="178"/>
      <c r="ADV52" s="178"/>
      <c r="ADW52" s="178"/>
      <c r="ADX52" s="178"/>
      <c r="ADY52" s="178"/>
      <c r="ADZ52" s="178"/>
      <c r="AEA52" s="178"/>
      <c r="AEB52" s="178"/>
      <c r="AEC52" s="178"/>
      <c r="AED52" s="178"/>
      <c r="AEE52" s="178"/>
      <c r="AEF52" s="178"/>
      <c r="AEG52" s="178"/>
      <c r="AEH52" s="178"/>
      <c r="AEI52" s="178"/>
      <c r="AEJ52" s="178"/>
      <c r="AEK52" s="178"/>
      <c r="AEL52" s="178"/>
      <c r="AEM52" s="178"/>
      <c r="AEN52" s="178"/>
      <c r="AEO52" s="178"/>
      <c r="AEP52" s="178"/>
      <c r="AEQ52" s="178"/>
      <c r="AER52" s="178"/>
      <c r="AES52" s="178"/>
      <c r="AET52" s="178"/>
      <c r="AEU52" s="178"/>
      <c r="AEV52" s="178"/>
      <c r="AEW52" s="178"/>
      <c r="AEX52" s="178"/>
      <c r="AEY52" s="178"/>
      <c r="AEZ52" s="178"/>
      <c r="AFA52" s="178"/>
      <c r="AFB52" s="178"/>
      <c r="AFC52" s="178"/>
      <c r="AFD52" s="178"/>
      <c r="AFE52" s="178"/>
      <c r="AFF52" s="178"/>
      <c r="AFG52" s="178"/>
      <c r="AFH52" s="178"/>
      <c r="AFI52" s="178"/>
      <c r="AFJ52" s="178"/>
      <c r="AFK52" s="178"/>
      <c r="AFL52" s="178"/>
      <c r="AFM52" s="178"/>
      <c r="AFN52" s="178"/>
      <c r="AFO52" s="178"/>
      <c r="AFP52" s="178"/>
      <c r="AFQ52" s="178"/>
      <c r="AFR52" s="178"/>
      <c r="AFS52" s="178"/>
      <c r="AFT52" s="178"/>
      <c r="AFU52" s="178"/>
      <c r="AFV52" s="178"/>
      <c r="AFW52" s="178"/>
      <c r="AFX52" s="178"/>
      <c r="AFY52" s="178"/>
      <c r="AFZ52" s="178"/>
      <c r="AGA52" s="178"/>
      <c r="AGB52" s="178"/>
      <c r="AGC52" s="178"/>
      <c r="AGD52" s="178"/>
      <c r="AGE52" s="178"/>
      <c r="AGF52" s="178"/>
      <c r="AGG52" s="178"/>
      <c r="AGH52" s="178"/>
      <c r="AGI52" s="178"/>
      <c r="AGJ52" s="178"/>
      <c r="AGK52" s="178"/>
      <c r="AGL52" s="178"/>
      <c r="AGM52" s="178"/>
      <c r="AGN52" s="178"/>
      <c r="AGO52" s="178"/>
      <c r="AGP52" s="178"/>
      <c r="AGQ52" s="178"/>
      <c r="AGR52" s="178"/>
      <c r="AGS52" s="178"/>
      <c r="AGT52" s="178"/>
      <c r="AGU52" s="178"/>
      <c r="AGV52" s="178"/>
      <c r="AGW52" s="178"/>
      <c r="AGX52" s="178"/>
      <c r="AGY52" s="178"/>
      <c r="AGZ52" s="178"/>
      <c r="AHA52" s="178"/>
      <c r="AHB52" s="178"/>
      <c r="AHC52" s="178"/>
      <c r="AHD52" s="178"/>
      <c r="AHE52" s="178"/>
      <c r="AHF52" s="178"/>
      <c r="AHG52" s="178"/>
      <c r="AHH52" s="178"/>
      <c r="AHI52" s="178"/>
      <c r="AHJ52" s="178"/>
      <c r="AHK52" s="178"/>
      <c r="AHL52" s="178"/>
      <c r="AHM52" s="178"/>
      <c r="AHN52" s="178"/>
      <c r="AHO52" s="178"/>
      <c r="AHP52" s="178"/>
      <c r="AHQ52" s="178"/>
      <c r="AHR52" s="178"/>
      <c r="AHS52" s="178"/>
      <c r="AHT52" s="178"/>
      <c r="AHU52" s="178"/>
      <c r="AHV52" s="178"/>
      <c r="AHW52" s="178"/>
      <c r="AHX52" s="178"/>
      <c r="AHY52" s="178"/>
      <c r="AHZ52" s="178"/>
      <c r="AIA52" s="178"/>
      <c r="AIB52" s="178"/>
      <c r="AIC52" s="178"/>
      <c r="AID52" s="178"/>
      <c r="AIE52" s="178"/>
      <c r="AIF52" s="178"/>
      <c r="AIG52" s="178"/>
      <c r="AIH52" s="178"/>
      <c r="AII52" s="178"/>
      <c r="AIJ52" s="178"/>
      <c r="AIK52" s="178"/>
      <c r="AIL52" s="178"/>
      <c r="AIM52" s="178"/>
      <c r="AIN52" s="178"/>
      <c r="AIO52" s="178"/>
      <c r="AIP52" s="178"/>
      <c r="AIQ52" s="178"/>
      <c r="AIR52" s="178"/>
      <c r="AIS52" s="178"/>
      <c r="AIT52" s="178"/>
      <c r="AIU52" s="178"/>
      <c r="AIV52" s="178"/>
      <c r="AIW52" s="178"/>
      <c r="AIX52" s="178"/>
      <c r="AIY52" s="178"/>
      <c r="AIZ52" s="178"/>
      <c r="AJA52" s="178"/>
      <c r="AJB52" s="178"/>
      <c r="AJC52" s="178"/>
      <c r="AJD52" s="178"/>
      <c r="AJE52" s="178"/>
      <c r="AJF52" s="178"/>
      <c r="AJG52" s="178"/>
      <c r="AJH52" s="178"/>
      <c r="AJI52" s="178"/>
      <c r="AJJ52" s="178"/>
      <c r="AJK52" s="178"/>
      <c r="AJL52" s="178"/>
      <c r="AJM52" s="178"/>
      <c r="AJN52" s="178"/>
      <c r="AJO52" s="178"/>
      <c r="AJP52" s="178"/>
      <c r="AJQ52" s="178"/>
      <c r="AJR52" s="178"/>
      <c r="AJS52" s="178"/>
      <c r="AJT52" s="178"/>
      <c r="AJU52" s="178"/>
      <c r="AJV52" s="178"/>
      <c r="AJW52" s="178"/>
      <c r="AJX52" s="178"/>
      <c r="AJY52" s="178"/>
      <c r="AJZ52" s="178"/>
      <c r="AKA52" s="178"/>
      <c r="AKB52" s="178"/>
      <c r="AKC52" s="178"/>
      <c r="AKD52" s="178"/>
      <c r="AKE52" s="178"/>
      <c r="AKF52" s="178"/>
      <c r="AKG52" s="178"/>
      <c r="AKH52" s="178"/>
      <c r="AKI52" s="178"/>
      <c r="AKJ52" s="178"/>
      <c r="AKK52" s="178"/>
      <c r="AKL52" s="178"/>
      <c r="AKM52" s="178"/>
      <c r="AKN52" s="178"/>
      <c r="AKO52" s="178"/>
      <c r="AKP52" s="178"/>
      <c r="AKQ52" s="178"/>
      <c r="AKR52" s="178"/>
      <c r="AKS52" s="178"/>
      <c r="AKT52" s="178"/>
      <c r="AKU52" s="178"/>
      <c r="AKV52" s="178"/>
      <c r="AKW52" s="178"/>
      <c r="AKX52" s="178"/>
      <c r="AKY52" s="178"/>
      <c r="AKZ52" s="178"/>
      <c r="ALA52" s="178"/>
      <c r="ALB52" s="178"/>
      <c r="ALC52" s="178"/>
      <c r="ALD52" s="178"/>
      <c r="ALE52" s="178"/>
      <c r="ALF52" s="178"/>
      <c r="ALG52" s="178"/>
      <c r="ALH52" s="178"/>
      <c r="ALI52" s="178"/>
      <c r="ALJ52" s="178"/>
      <c r="ALK52" s="178"/>
      <c r="ALL52" s="178"/>
      <c r="ALM52" s="178"/>
      <c r="ALN52" s="178"/>
      <c r="ALO52" s="178"/>
      <c r="ALP52" s="178"/>
      <c r="ALQ52" s="178"/>
      <c r="ALR52" s="178"/>
      <c r="ALS52" s="178"/>
      <c r="ALT52" s="178"/>
      <c r="ALU52" s="178"/>
      <c r="ALV52" s="178"/>
      <c r="ALW52" s="178"/>
      <c r="ALX52" s="178"/>
      <c r="ALY52" s="178"/>
      <c r="ALZ52" s="178"/>
      <c r="AMA52" s="178"/>
      <c r="AMB52" s="178"/>
      <c r="AMC52" s="178"/>
      <c r="AMD52" s="178"/>
      <c r="AME52" s="178"/>
      <c r="AMF52" s="178"/>
      <c r="AMG52" s="178"/>
      <c r="AMH52" s="178"/>
      <c r="AMI52" s="178"/>
      <c r="AMJ52" s="178"/>
      <c r="AMK52" s="178"/>
    </row>
    <row r="53" spans="1:1025" x14ac:dyDescent="0.25">
      <c r="A53" s="178"/>
      <c r="B53" s="186" t="s">
        <v>51</v>
      </c>
      <c r="C53" s="187">
        <v>25.66</v>
      </c>
      <c r="D53" s="186" t="s">
        <v>58</v>
      </c>
      <c r="E53" s="187">
        <v>34.76</v>
      </c>
      <c r="F53" s="186" t="s">
        <v>51</v>
      </c>
      <c r="G53" s="188">
        <v>25.66</v>
      </c>
      <c r="H53" s="186" t="s">
        <v>58</v>
      </c>
      <c r="I53" s="187">
        <v>34.76</v>
      </c>
      <c r="J53" s="186" t="s">
        <v>132</v>
      </c>
      <c r="K53" s="187">
        <v>3.4</v>
      </c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  <c r="IR53" s="178"/>
      <c r="IS53" s="178"/>
      <c r="IT53" s="178"/>
      <c r="IU53" s="178"/>
      <c r="IV53" s="178"/>
      <c r="IW53" s="178"/>
      <c r="IX53" s="178"/>
      <c r="IY53" s="178"/>
      <c r="IZ53" s="178"/>
      <c r="JA53" s="178"/>
      <c r="JB53" s="178"/>
      <c r="JC53" s="178"/>
      <c r="JD53" s="178"/>
      <c r="JE53" s="178"/>
      <c r="JF53" s="178"/>
      <c r="JG53" s="178"/>
      <c r="JH53" s="178"/>
      <c r="JI53" s="178"/>
      <c r="JJ53" s="178"/>
      <c r="JK53" s="178"/>
      <c r="JL53" s="178"/>
      <c r="JM53" s="178"/>
      <c r="JN53" s="178"/>
      <c r="JO53" s="178"/>
      <c r="JP53" s="178"/>
      <c r="JQ53" s="178"/>
      <c r="JR53" s="178"/>
      <c r="JS53" s="178"/>
      <c r="JT53" s="178"/>
      <c r="JU53" s="178"/>
      <c r="JV53" s="178"/>
      <c r="JW53" s="178"/>
      <c r="JX53" s="178"/>
      <c r="JY53" s="178"/>
      <c r="JZ53" s="178"/>
      <c r="KA53" s="178"/>
      <c r="KB53" s="178"/>
      <c r="KC53" s="178"/>
      <c r="KD53" s="178"/>
      <c r="KE53" s="178"/>
      <c r="KF53" s="178"/>
      <c r="KG53" s="178"/>
      <c r="KH53" s="178"/>
      <c r="KI53" s="178"/>
      <c r="KJ53" s="178"/>
      <c r="KK53" s="178"/>
      <c r="KL53" s="178"/>
      <c r="KM53" s="178"/>
      <c r="KN53" s="178"/>
      <c r="KO53" s="178"/>
      <c r="KP53" s="178"/>
      <c r="KQ53" s="178"/>
      <c r="KR53" s="178"/>
      <c r="KS53" s="178"/>
      <c r="KT53" s="178"/>
      <c r="KU53" s="178"/>
      <c r="KV53" s="178"/>
      <c r="KW53" s="178"/>
      <c r="KX53" s="178"/>
      <c r="KY53" s="178"/>
      <c r="KZ53" s="178"/>
      <c r="LA53" s="178"/>
      <c r="LB53" s="178"/>
      <c r="LC53" s="178"/>
      <c r="LD53" s="178"/>
      <c r="LE53" s="178"/>
      <c r="LF53" s="178"/>
      <c r="LG53" s="178"/>
      <c r="LH53" s="178"/>
      <c r="LI53" s="178"/>
      <c r="LJ53" s="178"/>
      <c r="LK53" s="178"/>
      <c r="LL53" s="178"/>
      <c r="LM53" s="178"/>
      <c r="LN53" s="178"/>
      <c r="LO53" s="178"/>
      <c r="LP53" s="178"/>
      <c r="LQ53" s="178"/>
      <c r="LR53" s="178"/>
      <c r="LS53" s="178"/>
      <c r="LT53" s="178"/>
      <c r="LU53" s="178"/>
      <c r="LV53" s="178"/>
      <c r="LW53" s="178"/>
      <c r="LX53" s="178"/>
      <c r="LY53" s="178"/>
      <c r="LZ53" s="178"/>
      <c r="MA53" s="178"/>
      <c r="MB53" s="178"/>
      <c r="MC53" s="178"/>
      <c r="MD53" s="178"/>
      <c r="ME53" s="178"/>
      <c r="MF53" s="178"/>
      <c r="MG53" s="178"/>
      <c r="MH53" s="178"/>
      <c r="MI53" s="178"/>
      <c r="MJ53" s="178"/>
      <c r="MK53" s="178"/>
      <c r="ML53" s="178"/>
      <c r="MM53" s="178"/>
      <c r="MN53" s="178"/>
      <c r="MO53" s="178"/>
      <c r="MP53" s="178"/>
      <c r="MQ53" s="178"/>
      <c r="MR53" s="178"/>
      <c r="MS53" s="178"/>
      <c r="MT53" s="178"/>
      <c r="MU53" s="178"/>
      <c r="MV53" s="178"/>
      <c r="MW53" s="178"/>
      <c r="MX53" s="178"/>
      <c r="MY53" s="178"/>
      <c r="MZ53" s="178"/>
      <c r="NA53" s="178"/>
      <c r="NB53" s="178"/>
      <c r="NC53" s="178"/>
      <c r="ND53" s="178"/>
      <c r="NE53" s="178"/>
      <c r="NF53" s="178"/>
      <c r="NG53" s="178"/>
      <c r="NH53" s="178"/>
      <c r="NI53" s="178"/>
      <c r="NJ53" s="178"/>
      <c r="NK53" s="178"/>
      <c r="NL53" s="178"/>
      <c r="NM53" s="178"/>
      <c r="NN53" s="178"/>
      <c r="NO53" s="178"/>
      <c r="NP53" s="178"/>
      <c r="NQ53" s="178"/>
      <c r="NR53" s="178"/>
      <c r="NS53" s="178"/>
      <c r="NT53" s="178"/>
      <c r="NU53" s="178"/>
      <c r="NV53" s="178"/>
      <c r="NW53" s="178"/>
      <c r="NX53" s="178"/>
      <c r="NY53" s="178"/>
      <c r="NZ53" s="178"/>
      <c r="OA53" s="178"/>
      <c r="OB53" s="178"/>
      <c r="OC53" s="178"/>
      <c r="OD53" s="178"/>
      <c r="OE53" s="178"/>
      <c r="OF53" s="178"/>
      <c r="OG53" s="178"/>
      <c r="OH53" s="178"/>
      <c r="OI53" s="178"/>
      <c r="OJ53" s="178"/>
      <c r="OK53" s="178"/>
      <c r="OL53" s="178"/>
      <c r="OM53" s="178"/>
      <c r="ON53" s="178"/>
      <c r="OO53" s="178"/>
      <c r="OP53" s="178"/>
      <c r="OQ53" s="178"/>
      <c r="OR53" s="178"/>
      <c r="OS53" s="178"/>
      <c r="OT53" s="178"/>
      <c r="OU53" s="178"/>
      <c r="OV53" s="178"/>
      <c r="OW53" s="178"/>
      <c r="OX53" s="178"/>
      <c r="OY53" s="178"/>
      <c r="OZ53" s="178"/>
      <c r="PA53" s="178"/>
      <c r="PB53" s="178"/>
      <c r="PC53" s="178"/>
      <c r="PD53" s="178"/>
      <c r="PE53" s="178"/>
      <c r="PF53" s="178"/>
      <c r="PG53" s="178"/>
      <c r="PH53" s="178"/>
      <c r="PI53" s="178"/>
      <c r="PJ53" s="178"/>
      <c r="PK53" s="178"/>
      <c r="PL53" s="178"/>
      <c r="PM53" s="178"/>
      <c r="PN53" s="178"/>
      <c r="PO53" s="178"/>
      <c r="PP53" s="178"/>
      <c r="PQ53" s="178"/>
      <c r="PR53" s="178"/>
      <c r="PS53" s="178"/>
      <c r="PT53" s="178"/>
      <c r="PU53" s="178"/>
      <c r="PV53" s="178"/>
      <c r="PW53" s="178"/>
      <c r="PX53" s="178"/>
      <c r="PY53" s="178"/>
      <c r="PZ53" s="178"/>
      <c r="QA53" s="178"/>
      <c r="QB53" s="178"/>
      <c r="QC53" s="178"/>
      <c r="QD53" s="178"/>
      <c r="QE53" s="178"/>
      <c r="QF53" s="178"/>
      <c r="QG53" s="178"/>
      <c r="QH53" s="178"/>
      <c r="QI53" s="178"/>
      <c r="QJ53" s="178"/>
      <c r="QK53" s="178"/>
      <c r="QL53" s="178"/>
      <c r="QM53" s="178"/>
      <c r="QN53" s="178"/>
      <c r="QO53" s="178"/>
      <c r="QP53" s="178"/>
      <c r="QQ53" s="178"/>
      <c r="QR53" s="178"/>
      <c r="QS53" s="178"/>
      <c r="QT53" s="178"/>
      <c r="QU53" s="178"/>
      <c r="QV53" s="178"/>
      <c r="QW53" s="178"/>
      <c r="QX53" s="178"/>
      <c r="QY53" s="178"/>
      <c r="QZ53" s="178"/>
      <c r="RA53" s="178"/>
      <c r="RB53" s="178"/>
      <c r="RC53" s="178"/>
      <c r="RD53" s="178"/>
      <c r="RE53" s="178"/>
      <c r="RF53" s="178"/>
      <c r="RG53" s="178"/>
      <c r="RH53" s="178"/>
      <c r="RI53" s="178"/>
      <c r="RJ53" s="178"/>
      <c r="RK53" s="178"/>
      <c r="RL53" s="178"/>
      <c r="RM53" s="178"/>
      <c r="RN53" s="178"/>
      <c r="RO53" s="178"/>
      <c r="RP53" s="178"/>
      <c r="RQ53" s="178"/>
      <c r="RR53" s="178"/>
      <c r="RS53" s="178"/>
      <c r="RT53" s="178"/>
      <c r="RU53" s="178"/>
      <c r="RV53" s="178"/>
      <c r="RW53" s="178"/>
      <c r="RX53" s="178"/>
      <c r="RY53" s="178"/>
      <c r="RZ53" s="178"/>
      <c r="SA53" s="178"/>
      <c r="SB53" s="178"/>
      <c r="SC53" s="178"/>
      <c r="SD53" s="178"/>
      <c r="SE53" s="178"/>
      <c r="SF53" s="178"/>
      <c r="SG53" s="178"/>
      <c r="SH53" s="178"/>
      <c r="SI53" s="178"/>
      <c r="SJ53" s="178"/>
      <c r="SK53" s="178"/>
      <c r="SL53" s="178"/>
      <c r="SM53" s="178"/>
      <c r="SN53" s="178"/>
      <c r="SO53" s="178"/>
      <c r="SP53" s="178"/>
      <c r="SQ53" s="178"/>
      <c r="SR53" s="178"/>
      <c r="SS53" s="178"/>
      <c r="ST53" s="178"/>
      <c r="SU53" s="178"/>
      <c r="SV53" s="178"/>
      <c r="SW53" s="178"/>
      <c r="SX53" s="178"/>
      <c r="SY53" s="178"/>
      <c r="SZ53" s="178"/>
      <c r="TA53" s="178"/>
      <c r="TB53" s="178"/>
      <c r="TC53" s="178"/>
      <c r="TD53" s="178"/>
      <c r="TE53" s="178"/>
      <c r="TF53" s="178"/>
      <c r="TG53" s="178"/>
      <c r="TH53" s="178"/>
      <c r="TI53" s="178"/>
      <c r="TJ53" s="178"/>
      <c r="TK53" s="178"/>
      <c r="TL53" s="178"/>
      <c r="TM53" s="178"/>
      <c r="TN53" s="178"/>
      <c r="TO53" s="178"/>
      <c r="TP53" s="178"/>
      <c r="TQ53" s="178"/>
      <c r="TR53" s="178"/>
      <c r="TS53" s="178"/>
      <c r="TT53" s="178"/>
      <c r="TU53" s="178"/>
      <c r="TV53" s="178"/>
      <c r="TW53" s="178"/>
      <c r="TX53" s="178"/>
      <c r="TY53" s="178"/>
      <c r="TZ53" s="178"/>
      <c r="UA53" s="178"/>
      <c r="UB53" s="178"/>
      <c r="UC53" s="178"/>
      <c r="UD53" s="178"/>
      <c r="UE53" s="178"/>
      <c r="UF53" s="178"/>
      <c r="UG53" s="178"/>
      <c r="UH53" s="178"/>
      <c r="UI53" s="178"/>
      <c r="UJ53" s="178"/>
      <c r="UK53" s="178"/>
      <c r="UL53" s="178"/>
      <c r="UM53" s="178"/>
      <c r="UN53" s="178"/>
      <c r="UO53" s="178"/>
      <c r="UP53" s="178"/>
      <c r="UQ53" s="178"/>
      <c r="UR53" s="178"/>
      <c r="US53" s="178"/>
      <c r="UT53" s="178"/>
      <c r="UU53" s="178"/>
      <c r="UV53" s="178"/>
      <c r="UW53" s="178"/>
      <c r="UX53" s="178"/>
      <c r="UY53" s="178"/>
      <c r="UZ53" s="178"/>
      <c r="VA53" s="178"/>
      <c r="VB53" s="178"/>
      <c r="VC53" s="178"/>
      <c r="VD53" s="178"/>
      <c r="VE53" s="178"/>
      <c r="VF53" s="178"/>
      <c r="VG53" s="178"/>
      <c r="VH53" s="178"/>
      <c r="VI53" s="178"/>
      <c r="VJ53" s="178"/>
      <c r="VK53" s="178"/>
      <c r="VL53" s="178"/>
      <c r="VM53" s="178"/>
      <c r="VN53" s="178"/>
      <c r="VO53" s="178"/>
      <c r="VP53" s="178"/>
      <c r="VQ53" s="178"/>
      <c r="VR53" s="178"/>
      <c r="VS53" s="178"/>
      <c r="VT53" s="178"/>
      <c r="VU53" s="178"/>
      <c r="VV53" s="178"/>
      <c r="VW53" s="178"/>
      <c r="VX53" s="178"/>
      <c r="VY53" s="178"/>
      <c r="VZ53" s="178"/>
      <c r="WA53" s="178"/>
      <c r="WB53" s="178"/>
      <c r="WC53" s="178"/>
      <c r="WD53" s="178"/>
      <c r="WE53" s="178"/>
      <c r="WF53" s="178"/>
      <c r="WG53" s="178"/>
      <c r="WH53" s="178"/>
      <c r="WI53" s="178"/>
      <c r="WJ53" s="178"/>
      <c r="WK53" s="178"/>
      <c r="WL53" s="178"/>
      <c r="WM53" s="178"/>
      <c r="WN53" s="178"/>
      <c r="WO53" s="178"/>
      <c r="WP53" s="178"/>
      <c r="WQ53" s="178"/>
      <c r="WR53" s="178"/>
      <c r="WS53" s="178"/>
      <c r="WT53" s="178"/>
      <c r="WU53" s="178"/>
      <c r="WV53" s="178"/>
      <c r="WW53" s="178"/>
      <c r="WX53" s="178"/>
      <c r="WY53" s="178"/>
      <c r="WZ53" s="178"/>
      <c r="XA53" s="178"/>
      <c r="XB53" s="178"/>
      <c r="XC53" s="178"/>
      <c r="XD53" s="178"/>
      <c r="XE53" s="178"/>
      <c r="XF53" s="178"/>
      <c r="XG53" s="178"/>
      <c r="XH53" s="178"/>
      <c r="XI53" s="178"/>
      <c r="XJ53" s="178"/>
      <c r="XK53" s="178"/>
      <c r="XL53" s="178"/>
      <c r="XM53" s="178"/>
      <c r="XN53" s="178"/>
      <c r="XO53" s="178"/>
      <c r="XP53" s="178"/>
      <c r="XQ53" s="178"/>
      <c r="XR53" s="178"/>
      <c r="XS53" s="178"/>
      <c r="XT53" s="178"/>
      <c r="XU53" s="178"/>
      <c r="XV53" s="178"/>
      <c r="XW53" s="178"/>
      <c r="XX53" s="178"/>
      <c r="XY53" s="178"/>
      <c r="XZ53" s="178"/>
      <c r="YA53" s="178"/>
      <c r="YB53" s="178"/>
      <c r="YC53" s="178"/>
      <c r="YD53" s="178"/>
      <c r="YE53" s="178"/>
      <c r="YF53" s="178"/>
      <c r="YG53" s="178"/>
      <c r="YH53" s="178"/>
      <c r="YI53" s="178"/>
      <c r="YJ53" s="178"/>
      <c r="YK53" s="178"/>
      <c r="YL53" s="178"/>
      <c r="YM53" s="178"/>
      <c r="YN53" s="178"/>
      <c r="YO53" s="178"/>
      <c r="YP53" s="178"/>
      <c r="YQ53" s="178"/>
      <c r="YR53" s="178"/>
      <c r="YS53" s="178"/>
      <c r="YT53" s="178"/>
      <c r="YU53" s="178"/>
      <c r="YV53" s="178"/>
      <c r="YW53" s="178"/>
      <c r="YX53" s="178"/>
      <c r="YY53" s="178"/>
      <c r="YZ53" s="178"/>
      <c r="ZA53" s="178"/>
      <c r="ZB53" s="178"/>
      <c r="ZC53" s="178"/>
      <c r="ZD53" s="178"/>
      <c r="ZE53" s="178"/>
      <c r="ZF53" s="178"/>
      <c r="ZG53" s="178"/>
      <c r="ZH53" s="178"/>
      <c r="ZI53" s="178"/>
      <c r="ZJ53" s="178"/>
      <c r="ZK53" s="178"/>
      <c r="ZL53" s="178"/>
      <c r="ZM53" s="178"/>
      <c r="ZN53" s="178"/>
      <c r="ZO53" s="178"/>
      <c r="ZP53" s="178"/>
      <c r="ZQ53" s="178"/>
      <c r="ZR53" s="178"/>
      <c r="ZS53" s="178"/>
      <c r="ZT53" s="178"/>
      <c r="ZU53" s="178"/>
      <c r="ZV53" s="178"/>
      <c r="ZW53" s="178"/>
      <c r="ZX53" s="178"/>
      <c r="ZY53" s="178"/>
      <c r="ZZ53" s="178"/>
      <c r="AAA53" s="178"/>
      <c r="AAB53" s="178"/>
      <c r="AAC53" s="178"/>
      <c r="AAD53" s="178"/>
      <c r="AAE53" s="178"/>
      <c r="AAF53" s="178"/>
      <c r="AAG53" s="178"/>
      <c r="AAH53" s="178"/>
      <c r="AAI53" s="178"/>
      <c r="AAJ53" s="178"/>
      <c r="AAK53" s="178"/>
      <c r="AAL53" s="178"/>
      <c r="AAM53" s="178"/>
      <c r="AAN53" s="178"/>
      <c r="AAO53" s="178"/>
      <c r="AAP53" s="178"/>
      <c r="AAQ53" s="178"/>
      <c r="AAR53" s="178"/>
      <c r="AAS53" s="178"/>
      <c r="AAT53" s="178"/>
      <c r="AAU53" s="178"/>
      <c r="AAV53" s="178"/>
      <c r="AAW53" s="178"/>
      <c r="AAX53" s="178"/>
      <c r="AAY53" s="178"/>
      <c r="AAZ53" s="178"/>
      <c r="ABA53" s="178"/>
      <c r="ABB53" s="178"/>
      <c r="ABC53" s="178"/>
      <c r="ABD53" s="178"/>
      <c r="ABE53" s="178"/>
      <c r="ABF53" s="178"/>
      <c r="ABG53" s="178"/>
      <c r="ABH53" s="178"/>
      <c r="ABI53" s="178"/>
      <c r="ABJ53" s="178"/>
      <c r="ABK53" s="178"/>
      <c r="ABL53" s="178"/>
      <c r="ABM53" s="178"/>
      <c r="ABN53" s="178"/>
      <c r="ABO53" s="178"/>
      <c r="ABP53" s="178"/>
      <c r="ABQ53" s="178"/>
      <c r="ABR53" s="178"/>
      <c r="ABS53" s="178"/>
      <c r="ABT53" s="178"/>
      <c r="ABU53" s="178"/>
      <c r="ABV53" s="178"/>
      <c r="ABW53" s="178"/>
      <c r="ABX53" s="178"/>
      <c r="ABY53" s="178"/>
      <c r="ABZ53" s="178"/>
      <c r="ACA53" s="178"/>
      <c r="ACB53" s="178"/>
      <c r="ACC53" s="178"/>
      <c r="ACD53" s="178"/>
      <c r="ACE53" s="178"/>
      <c r="ACF53" s="178"/>
      <c r="ACG53" s="178"/>
      <c r="ACH53" s="178"/>
      <c r="ACI53" s="178"/>
      <c r="ACJ53" s="178"/>
      <c r="ACK53" s="178"/>
      <c r="ACL53" s="178"/>
      <c r="ACM53" s="178"/>
      <c r="ACN53" s="178"/>
      <c r="ACO53" s="178"/>
      <c r="ACP53" s="178"/>
      <c r="ACQ53" s="178"/>
      <c r="ACR53" s="178"/>
      <c r="ACS53" s="178"/>
      <c r="ACT53" s="178"/>
      <c r="ACU53" s="178"/>
      <c r="ACV53" s="178"/>
      <c r="ACW53" s="178"/>
      <c r="ACX53" s="178"/>
      <c r="ACY53" s="178"/>
      <c r="ACZ53" s="178"/>
      <c r="ADA53" s="178"/>
      <c r="ADB53" s="178"/>
      <c r="ADC53" s="178"/>
      <c r="ADD53" s="178"/>
      <c r="ADE53" s="178"/>
      <c r="ADF53" s="178"/>
      <c r="ADG53" s="178"/>
      <c r="ADH53" s="178"/>
      <c r="ADI53" s="178"/>
      <c r="ADJ53" s="178"/>
      <c r="ADK53" s="178"/>
      <c r="ADL53" s="178"/>
      <c r="ADM53" s="178"/>
      <c r="ADN53" s="178"/>
      <c r="ADO53" s="178"/>
      <c r="ADP53" s="178"/>
      <c r="ADQ53" s="178"/>
      <c r="ADR53" s="178"/>
      <c r="ADS53" s="178"/>
      <c r="ADT53" s="178"/>
      <c r="ADU53" s="178"/>
      <c r="ADV53" s="178"/>
      <c r="ADW53" s="178"/>
      <c r="ADX53" s="178"/>
      <c r="ADY53" s="178"/>
      <c r="ADZ53" s="178"/>
      <c r="AEA53" s="178"/>
      <c r="AEB53" s="178"/>
      <c r="AEC53" s="178"/>
      <c r="AED53" s="178"/>
      <c r="AEE53" s="178"/>
      <c r="AEF53" s="178"/>
      <c r="AEG53" s="178"/>
      <c r="AEH53" s="178"/>
      <c r="AEI53" s="178"/>
      <c r="AEJ53" s="178"/>
      <c r="AEK53" s="178"/>
      <c r="AEL53" s="178"/>
      <c r="AEM53" s="178"/>
      <c r="AEN53" s="178"/>
      <c r="AEO53" s="178"/>
      <c r="AEP53" s="178"/>
      <c r="AEQ53" s="178"/>
      <c r="AER53" s="178"/>
      <c r="AES53" s="178"/>
      <c r="AET53" s="178"/>
      <c r="AEU53" s="178"/>
      <c r="AEV53" s="178"/>
      <c r="AEW53" s="178"/>
      <c r="AEX53" s="178"/>
      <c r="AEY53" s="178"/>
      <c r="AEZ53" s="178"/>
      <c r="AFA53" s="178"/>
      <c r="AFB53" s="178"/>
      <c r="AFC53" s="178"/>
      <c r="AFD53" s="178"/>
      <c r="AFE53" s="178"/>
      <c r="AFF53" s="178"/>
      <c r="AFG53" s="178"/>
      <c r="AFH53" s="178"/>
      <c r="AFI53" s="178"/>
      <c r="AFJ53" s="178"/>
      <c r="AFK53" s="178"/>
      <c r="AFL53" s="178"/>
      <c r="AFM53" s="178"/>
      <c r="AFN53" s="178"/>
      <c r="AFO53" s="178"/>
      <c r="AFP53" s="178"/>
      <c r="AFQ53" s="178"/>
      <c r="AFR53" s="178"/>
      <c r="AFS53" s="178"/>
      <c r="AFT53" s="178"/>
      <c r="AFU53" s="178"/>
      <c r="AFV53" s="178"/>
      <c r="AFW53" s="178"/>
      <c r="AFX53" s="178"/>
      <c r="AFY53" s="178"/>
      <c r="AFZ53" s="178"/>
      <c r="AGA53" s="178"/>
      <c r="AGB53" s="178"/>
      <c r="AGC53" s="178"/>
      <c r="AGD53" s="178"/>
      <c r="AGE53" s="178"/>
      <c r="AGF53" s="178"/>
      <c r="AGG53" s="178"/>
      <c r="AGH53" s="178"/>
      <c r="AGI53" s="178"/>
      <c r="AGJ53" s="178"/>
      <c r="AGK53" s="178"/>
      <c r="AGL53" s="178"/>
      <c r="AGM53" s="178"/>
      <c r="AGN53" s="178"/>
      <c r="AGO53" s="178"/>
      <c r="AGP53" s="178"/>
      <c r="AGQ53" s="178"/>
      <c r="AGR53" s="178"/>
      <c r="AGS53" s="178"/>
      <c r="AGT53" s="178"/>
      <c r="AGU53" s="178"/>
      <c r="AGV53" s="178"/>
      <c r="AGW53" s="178"/>
      <c r="AGX53" s="178"/>
      <c r="AGY53" s="178"/>
      <c r="AGZ53" s="178"/>
      <c r="AHA53" s="178"/>
      <c r="AHB53" s="178"/>
      <c r="AHC53" s="178"/>
      <c r="AHD53" s="178"/>
      <c r="AHE53" s="178"/>
      <c r="AHF53" s="178"/>
      <c r="AHG53" s="178"/>
      <c r="AHH53" s="178"/>
      <c r="AHI53" s="178"/>
      <c r="AHJ53" s="178"/>
      <c r="AHK53" s="178"/>
      <c r="AHL53" s="178"/>
      <c r="AHM53" s="178"/>
      <c r="AHN53" s="178"/>
      <c r="AHO53" s="178"/>
      <c r="AHP53" s="178"/>
      <c r="AHQ53" s="178"/>
      <c r="AHR53" s="178"/>
      <c r="AHS53" s="178"/>
      <c r="AHT53" s="178"/>
      <c r="AHU53" s="178"/>
      <c r="AHV53" s="178"/>
      <c r="AHW53" s="178"/>
      <c r="AHX53" s="178"/>
      <c r="AHY53" s="178"/>
      <c r="AHZ53" s="178"/>
      <c r="AIA53" s="178"/>
      <c r="AIB53" s="178"/>
      <c r="AIC53" s="178"/>
      <c r="AID53" s="178"/>
      <c r="AIE53" s="178"/>
      <c r="AIF53" s="178"/>
      <c r="AIG53" s="178"/>
      <c r="AIH53" s="178"/>
      <c r="AII53" s="178"/>
      <c r="AIJ53" s="178"/>
      <c r="AIK53" s="178"/>
      <c r="AIL53" s="178"/>
      <c r="AIM53" s="178"/>
      <c r="AIN53" s="178"/>
      <c r="AIO53" s="178"/>
      <c r="AIP53" s="178"/>
      <c r="AIQ53" s="178"/>
      <c r="AIR53" s="178"/>
      <c r="AIS53" s="178"/>
      <c r="AIT53" s="178"/>
      <c r="AIU53" s="178"/>
      <c r="AIV53" s="178"/>
      <c r="AIW53" s="178"/>
      <c r="AIX53" s="178"/>
      <c r="AIY53" s="178"/>
      <c r="AIZ53" s="178"/>
      <c r="AJA53" s="178"/>
      <c r="AJB53" s="178"/>
      <c r="AJC53" s="178"/>
      <c r="AJD53" s="178"/>
      <c r="AJE53" s="178"/>
      <c r="AJF53" s="178"/>
      <c r="AJG53" s="178"/>
      <c r="AJH53" s="178"/>
      <c r="AJI53" s="178"/>
      <c r="AJJ53" s="178"/>
      <c r="AJK53" s="178"/>
      <c r="AJL53" s="178"/>
      <c r="AJM53" s="178"/>
      <c r="AJN53" s="178"/>
      <c r="AJO53" s="178"/>
      <c r="AJP53" s="178"/>
      <c r="AJQ53" s="178"/>
      <c r="AJR53" s="178"/>
      <c r="AJS53" s="178"/>
      <c r="AJT53" s="178"/>
      <c r="AJU53" s="178"/>
      <c r="AJV53" s="178"/>
      <c r="AJW53" s="178"/>
      <c r="AJX53" s="178"/>
      <c r="AJY53" s="178"/>
      <c r="AJZ53" s="178"/>
      <c r="AKA53" s="178"/>
      <c r="AKB53" s="178"/>
      <c r="AKC53" s="178"/>
      <c r="AKD53" s="178"/>
      <c r="AKE53" s="178"/>
      <c r="AKF53" s="178"/>
      <c r="AKG53" s="178"/>
      <c r="AKH53" s="178"/>
      <c r="AKI53" s="178"/>
      <c r="AKJ53" s="178"/>
      <c r="AKK53" s="178"/>
      <c r="AKL53" s="178"/>
      <c r="AKM53" s="178"/>
      <c r="AKN53" s="178"/>
      <c r="AKO53" s="178"/>
      <c r="AKP53" s="178"/>
      <c r="AKQ53" s="178"/>
      <c r="AKR53" s="178"/>
      <c r="AKS53" s="178"/>
      <c r="AKT53" s="178"/>
      <c r="AKU53" s="178"/>
      <c r="AKV53" s="178"/>
      <c r="AKW53" s="178"/>
      <c r="AKX53" s="178"/>
      <c r="AKY53" s="178"/>
      <c r="AKZ53" s="178"/>
      <c r="ALA53" s="178"/>
      <c r="ALB53" s="178"/>
      <c r="ALC53" s="178"/>
      <c r="ALD53" s="178"/>
      <c r="ALE53" s="178"/>
      <c r="ALF53" s="178"/>
      <c r="ALG53" s="178"/>
      <c r="ALH53" s="178"/>
      <c r="ALI53" s="178"/>
      <c r="ALJ53" s="178"/>
      <c r="ALK53" s="178"/>
      <c r="ALL53" s="178"/>
      <c r="ALM53" s="178"/>
      <c r="ALN53" s="178"/>
      <c r="ALO53" s="178"/>
      <c r="ALP53" s="178"/>
      <c r="ALQ53" s="178"/>
      <c r="ALR53" s="178"/>
      <c r="ALS53" s="178"/>
      <c r="ALT53" s="178"/>
      <c r="ALU53" s="178"/>
      <c r="ALV53" s="178"/>
      <c r="ALW53" s="178"/>
      <c r="ALX53" s="178"/>
      <c r="ALY53" s="178"/>
      <c r="ALZ53" s="178"/>
      <c r="AMA53" s="178"/>
      <c r="AMB53" s="178"/>
      <c r="AMC53" s="178"/>
      <c r="AMD53" s="178"/>
      <c r="AME53" s="178"/>
      <c r="AMF53" s="178"/>
      <c r="AMG53" s="178"/>
      <c r="AMH53" s="178"/>
      <c r="AMI53" s="178"/>
      <c r="AMJ53" s="178"/>
      <c r="AMK53" s="178"/>
    </row>
    <row r="54" spans="1:1025" x14ac:dyDescent="0.25">
      <c r="A54" s="178"/>
      <c r="B54" s="186"/>
      <c r="C54" s="187"/>
      <c r="D54" s="186"/>
      <c r="E54" s="188"/>
      <c r="F54" s="186"/>
      <c r="G54" s="188"/>
      <c r="H54" s="186"/>
      <c r="I54" s="188"/>
      <c r="J54" s="186" t="s">
        <v>51</v>
      </c>
      <c r="K54" s="188">
        <v>25.66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  <c r="IR54" s="178"/>
      <c r="IS54" s="178"/>
      <c r="IT54" s="178"/>
      <c r="IU54" s="178"/>
      <c r="IV54" s="178"/>
      <c r="IW54" s="178"/>
      <c r="IX54" s="178"/>
      <c r="IY54" s="178"/>
      <c r="IZ54" s="178"/>
      <c r="JA54" s="178"/>
      <c r="JB54" s="178"/>
      <c r="JC54" s="178"/>
      <c r="JD54" s="178"/>
      <c r="JE54" s="178"/>
      <c r="JF54" s="178"/>
      <c r="JG54" s="178"/>
      <c r="JH54" s="178"/>
      <c r="JI54" s="178"/>
      <c r="JJ54" s="178"/>
      <c r="JK54" s="178"/>
      <c r="JL54" s="178"/>
      <c r="JM54" s="178"/>
      <c r="JN54" s="178"/>
      <c r="JO54" s="178"/>
      <c r="JP54" s="178"/>
      <c r="JQ54" s="178"/>
      <c r="JR54" s="178"/>
      <c r="JS54" s="178"/>
      <c r="JT54" s="178"/>
      <c r="JU54" s="178"/>
      <c r="JV54" s="178"/>
      <c r="JW54" s="178"/>
      <c r="JX54" s="178"/>
      <c r="JY54" s="178"/>
      <c r="JZ54" s="178"/>
      <c r="KA54" s="178"/>
      <c r="KB54" s="178"/>
      <c r="KC54" s="178"/>
      <c r="KD54" s="178"/>
      <c r="KE54" s="178"/>
      <c r="KF54" s="178"/>
      <c r="KG54" s="178"/>
      <c r="KH54" s="178"/>
      <c r="KI54" s="178"/>
      <c r="KJ54" s="178"/>
      <c r="KK54" s="178"/>
      <c r="KL54" s="178"/>
      <c r="KM54" s="178"/>
      <c r="KN54" s="178"/>
      <c r="KO54" s="178"/>
      <c r="KP54" s="178"/>
      <c r="KQ54" s="178"/>
      <c r="KR54" s="178"/>
      <c r="KS54" s="178"/>
      <c r="KT54" s="178"/>
      <c r="KU54" s="178"/>
      <c r="KV54" s="178"/>
      <c r="KW54" s="178"/>
      <c r="KX54" s="178"/>
      <c r="KY54" s="178"/>
      <c r="KZ54" s="178"/>
      <c r="LA54" s="178"/>
      <c r="LB54" s="178"/>
      <c r="LC54" s="178"/>
      <c r="LD54" s="178"/>
      <c r="LE54" s="178"/>
      <c r="LF54" s="178"/>
      <c r="LG54" s="178"/>
      <c r="LH54" s="178"/>
      <c r="LI54" s="178"/>
      <c r="LJ54" s="178"/>
      <c r="LK54" s="178"/>
      <c r="LL54" s="178"/>
      <c r="LM54" s="178"/>
      <c r="LN54" s="178"/>
      <c r="LO54" s="178"/>
      <c r="LP54" s="178"/>
      <c r="LQ54" s="178"/>
      <c r="LR54" s="178"/>
      <c r="LS54" s="178"/>
      <c r="LT54" s="178"/>
      <c r="LU54" s="178"/>
      <c r="LV54" s="178"/>
      <c r="LW54" s="178"/>
      <c r="LX54" s="178"/>
      <c r="LY54" s="178"/>
      <c r="LZ54" s="178"/>
      <c r="MA54" s="178"/>
      <c r="MB54" s="178"/>
      <c r="MC54" s="178"/>
      <c r="MD54" s="178"/>
      <c r="ME54" s="178"/>
      <c r="MF54" s="178"/>
      <c r="MG54" s="178"/>
      <c r="MH54" s="178"/>
      <c r="MI54" s="178"/>
      <c r="MJ54" s="178"/>
      <c r="MK54" s="178"/>
      <c r="ML54" s="178"/>
      <c r="MM54" s="178"/>
      <c r="MN54" s="178"/>
      <c r="MO54" s="178"/>
      <c r="MP54" s="178"/>
      <c r="MQ54" s="178"/>
      <c r="MR54" s="178"/>
      <c r="MS54" s="178"/>
      <c r="MT54" s="178"/>
      <c r="MU54" s="178"/>
      <c r="MV54" s="178"/>
      <c r="MW54" s="178"/>
      <c r="MX54" s="178"/>
      <c r="MY54" s="178"/>
      <c r="MZ54" s="178"/>
      <c r="NA54" s="178"/>
      <c r="NB54" s="178"/>
      <c r="NC54" s="178"/>
      <c r="ND54" s="178"/>
      <c r="NE54" s="178"/>
      <c r="NF54" s="178"/>
      <c r="NG54" s="178"/>
      <c r="NH54" s="178"/>
      <c r="NI54" s="178"/>
      <c r="NJ54" s="178"/>
      <c r="NK54" s="178"/>
      <c r="NL54" s="178"/>
      <c r="NM54" s="178"/>
      <c r="NN54" s="178"/>
      <c r="NO54" s="178"/>
      <c r="NP54" s="178"/>
      <c r="NQ54" s="178"/>
      <c r="NR54" s="178"/>
      <c r="NS54" s="178"/>
      <c r="NT54" s="178"/>
      <c r="NU54" s="178"/>
      <c r="NV54" s="178"/>
      <c r="NW54" s="178"/>
      <c r="NX54" s="178"/>
      <c r="NY54" s="178"/>
      <c r="NZ54" s="178"/>
      <c r="OA54" s="178"/>
      <c r="OB54" s="178"/>
      <c r="OC54" s="178"/>
      <c r="OD54" s="178"/>
      <c r="OE54" s="178"/>
      <c r="OF54" s="178"/>
      <c r="OG54" s="178"/>
      <c r="OH54" s="178"/>
      <c r="OI54" s="178"/>
      <c r="OJ54" s="178"/>
      <c r="OK54" s="178"/>
      <c r="OL54" s="178"/>
      <c r="OM54" s="178"/>
      <c r="ON54" s="178"/>
      <c r="OO54" s="178"/>
      <c r="OP54" s="178"/>
      <c r="OQ54" s="178"/>
      <c r="OR54" s="178"/>
      <c r="OS54" s="178"/>
      <c r="OT54" s="178"/>
      <c r="OU54" s="178"/>
      <c r="OV54" s="178"/>
      <c r="OW54" s="178"/>
      <c r="OX54" s="178"/>
      <c r="OY54" s="178"/>
      <c r="OZ54" s="178"/>
      <c r="PA54" s="178"/>
      <c r="PB54" s="178"/>
      <c r="PC54" s="178"/>
      <c r="PD54" s="178"/>
      <c r="PE54" s="178"/>
      <c r="PF54" s="178"/>
      <c r="PG54" s="178"/>
      <c r="PH54" s="178"/>
      <c r="PI54" s="178"/>
      <c r="PJ54" s="178"/>
      <c r="PK54" s="178"/>
      <c r="PL54" s="178"/>
      <c r="PM54" s="178"/>
      <c r="PN54" s="178"/>
      <c r="PO54" s="178"/>
      <c r="PP54" s="178"/>
      <c r="PQ54" s="178"/>
      <c r="PR54" s="178"/>
      <c r="PS54" s="178"/>
      <c r="PT54" s="178"/>
      <c r="PU54" s="178"/>
      <c r="PV54" s="178"/>
      <c r="PW54" s="178"/>
      <c r="PX54" s="178"/>
      <c r="PY54" s="178"/>
      <c r="PZ54" s="178"/>
      <c r="QA54" s="178"/>
      <c r="QB54" s="178"/>
      <c r="QC54" s="178"/>
      <c r="QD54" s="178"/>
      <c r="QE54" s="178"/>
      <c r="QF54" s="178"/>
      <c r="QG54" s="178"/>
      <c r="QH54" s="178"/>
      <c r="QI54" s="178"/>
      <c r="QJ54" s="178"/>
      <c r="QK54" s="178"/>
      <c r="QL54" s="178"/>
      <c r="QM54" s="178"/>
      <c r="QN54" s="178"/>
      <c r="QO54" s="178"/>
      <c r="QP54" s="178"/>
      <c r="QQ54" s="178"/>
      <c r="QR54" s="178"/>
      <c r="QS54" s="178"/>
      <c r="QT54" s="178"/>
      <c r="QU54" s="178"/>
      <c r="QV54" s="178"/>
      <c r="QW54" s="178"/>
      <c r="QX54" s="178"/>
      <c r="QY54" s="178"/>
      <c r="QZ54" s="178"/>
      <c r="RA54" s="178"/>
      <c r="RB54" s="178"/>
      <c r="RC54" s="178"/>
      <c r="RD54" s="178"/>
      <c r="RE54" s="178"/>
      <c r="RF54" s="178"/>
      <c r="RG54" s="178"/>
      <c r="RH54" s="178"/>
      <c r="RI54" s="178"/>
      <c r="RJ54" s="178"/>
      <c r="RK54" s="178"/>
      <c r="RL54" s="178"/>
      <c r="RM54" s="178"/>
      <c r="RN54" s="178"/>
      <c r="RO54" s="178"/>
      <c r="RP54" s="178"/>
      <c r="RQ54" s="178"/>
      <c r="RR54" s="178"/>
      <c r="RS54" s="178"/>
      <c r="RT54" s="178"/>
      <c r="RU54" s="178"/>
      <c r="RV54" s="178"/>
      <c r="RW54" s="178"/>
      <c r="RX54" s="178"/>
      <c r="RY54" s="178"/>
      <c r="RZ54" s="178"/>
      <c r="SA54" s="178"/>
      <c r="SB54" s="178"/>
      <c r="SC54" s="178"/>
      <c r="SD54" s="178"/>
      <c r="SE54" s="178"/>
      <c r="SF54" s="178"/>
      <c r="SG54" s="178"/>
      <c r="SH54" s="178"/>
      <c r="SI54" s="178"/>
      <c r="SJ54" s="178"/>
      <c r="SK54" s="178"/>
      <c r="SL54" s="178"/>
      <c r="SM54" s="178"/>
      <c r="SN54" s="178"/>
      <c r="SO54" s="178"/>
      <c r="SP54" s="178"/>
      <c r="SQ54" s="178"/>
      <c r="SR54" s="178"/>
      <c r="SS54" s="178"/>
      <c r="ST54" s="178"/>
      <c r="SU54" s="178"/>
      <c r="SV54" s="178"/>
      <c r="SW54" s="178"/>
      <c r="SX54" s="178"/>
      <c r="SY54" s="178"/>
      <c r="SZ54" s="178"/>
      <c r="TA54" s="178"/>
      <c r="TB54" s="178"/>
      <c r="TC54" s="178"/>
      <c r="TD54" s="178"/>
      <c r="TE54" s="178"/>
      <c r="TF54" s="178"/>
      <c r="TG54" s="178"/>
      <c r="TH54" s="178"/>
      <c r="TI54" s="178"/>
      <c r="TJ54" s="178"/>
      <c r="TK54" s="178"/>
      <c r="TL54" s="178"/>
      <c r="TM54" s="178"/>
      <c r="TN54" s="178"/>
      <c r="TO54" s="178"/>
      <c r="TP54" s="178"/>
      <c r="TQ54" s="178"/>
      <c r="TR54" s="178"/>
      <c r="TS54" s="178"/>
      <c r="TT54" s="178"/>
      <c r="TU54" s="178"/>
      <c r="TV54" s="178"/>
      <c r="TW54" s="178"/>
      <c r="TX54" s="178"/>
      <c r="TY54" s="178"/>
      <c r="TZ54" s="178"/>
      <c r="UA54" s="178"/>
      <c r="UB54" s="178"/>
      <c r="UC54" s="178"/>
      <c r="UD54" s="178"/>
      <c r="UE54" s="178"/>
      <c r="UF54" s="178"/>
      <c r="UG54" s="178"/>
      <c r="UH54" s="178"/>
      <c r="UI54" s="178"/>
      <c r="UJ54" s="178"/>
      <c r="UK54" s="178"/>
      <c r="UL54" s="178"/>
      <c r="UM54" s="178"/>
      <c r="UN54" s="178"/>
      <c r="UO54" s="178"/>
      <c r="UP54" s="178"/>
      <c r="UQ54" s="178"/>
      <c r="UR54" s="178"/>
      <c r="US54" s="178"/>
      <c r="UT54" s="178"/>
      <c r="UU54" s="178"/>
      <c r="UV54" s="178"/>
      <c r="UW54" s="178"/>
      <c r="UX54" s="178"/>
      <c r="UY54" s="178"/>
      <c r="UZ54" s="178"/>
      <c r="VA54" s="178"/>
      <c r="VB54" s="178"/>
      <c r="VC54" s="178"/>
      <c r="VD54" s="178"/>
      <c r="VE54" s="178"/>
      <c r="VF54" s="178"/>
      <c r="VG54" s="178"/>
      <c r="VH54" s="178"/>
      <c r="VI54" s="178"/>
      <c r="VJ54" s="178"/>
      <c r="VK54" s="178"/>
      <c r="VL54" s="178"/>
      <c r="VM54" s="178"/>
      <c r="VN54" s="178"/>
      <c r="VO54" s="178"/>
      <c r="VP54" s="178"/>
      <c r="VQ54" s="178"/>
      <c r="VR54" s="178"/>
      <c r="VS54" s="178"/>
      <c r="VT54" s="178"/>
      <c r="VU54" s="178"/>
      <c r="VV54" s="178"/>
      <c r="VW54" s="178"/>
      <c r="VX54" s="178"/>
      <c r="VY54" s="178"/>
      <c r="VZ54" s="178"/>
      <c r="WA54" s="178"/>
      <c r="WB54" s="178"/>
      <c r="WC54" s="178"/>
      <c r="WD54" s="178"/>
      <c r="WE54" s="178"/>
      <c r="WF54" s="178"/>
      <c r="WG54" s="178"/>
      <c r="WH54" s="178"/>
      <c r="WI54" s="178"/>
      <c r="WJ54" s="178"/>
      <c r="WK54" s="178"/>
      <c r="WL54" s="178"/>
      <c r="WM54" s="178"/>
      <c r="WN54" s="178"/>
      <c r="WO54" s="178"/>
      <c r="WP54" s="178"/>
      <c r="WQ54" s="178"/>
      <c r="WR54" s="178"/>
      <c r="WS54" s="178"/>
      <c r="WT54" s="178"/>
      <c r="WU54" s="178"/>
      <c r="WV54" s="178"/>
      <c r="WW54" s="178"/>
      <c r="WX54" s="178"/>
      <c r="WY54" s="178"/>
      <c r="WZ54" s="178"/>
      <c r="XA54" s="178"/>
      <c r="XB54" s="178"/>
      <c r="XC54" s="178"/>
      <c r="XD54" s="178"/>
      <c r="XE54" s="178"/>
      <c r="XF54" s="178"/>
      <c r="XG54" s="178"/>
      <c r="XH54" s="178"/>
      <c r="XI54" s="178"/>
      <c r="XJ54" s="178"/>
      <c r="XK54" s="178"/>
      <c r="XL54" s="178"/>
      <c r="XM54" s="178"/>
      <c r="XN54" s="178"/>
      <c r="XO54" s="178"/>
      <c r="XP54" s="178"/>
      <c r="XQ54" s="178"/>
      <c r="XR54" s="178"/>
      <c r="XS54" s="178"/>
      <c r="XT54" s="178"/>
      <c r="XU54" s="178"/>
      <c r="XV54" s="178"/>
      <c r="XW54" s="178"/>
      <c r="XX54" s="178"/>
      <c r="XY54" s="178"/>
      <c r="XZ54" s="178"/>
      <c r="YA54" s="178"/>
      <c r="YB54" s="178"/>
      <c r="YC54" s="178"/>
      <c r="YD54" s="178"/>
      <c r="YE54" s="178"/>
      <c r="YF54" s="178"/>
      <c r="YG54" s="178"/>
      <c r="YH54" s="178"/>
      <c r="YI54" s="178"/>
      <c r="YJ54" s="178"/>
      <c r="YK54" s="178"/>
      <c r="YL54" s="178"/>
      <c r="YM54" s="178"/>
      <c r="YN54" s="178"/>
      <c r="YO54" s="178"/>
      <c r="YP54" s="178"/>
      <c r="YQ54" s="178"/>
      <c r="YR54" s="178"/>
      <c r="YS54" s="178"/>
      <c r="YT54" s="178"/>
      <c r="YU54" s="178"/>
      <c r="YV54" s="178"/>
      <c r="YW54" s="178"/>
      <c r="YX54" s="178"/>
      <c r="YY54" s="178"/>
      <c r="YZ54" s="178"/>
      <c r="ZA54" s="178"/>
      <c r="ZB54" s="178"/>
      <c r="ZC54" s="178"/>
      <c r="ZD54" s="178"/>
      <c r="ZE54" s="178"/>
      <c r="ZF54" s="178"/>
      <c r="ZG54" s="178"/>
      <c r="ZH54" s="178"/>
      <c r="ZI54" s="178"/>
      <c r="ZJ54" s="178"/>
      <c r="ZK54" s="178"/>
      <c r="ZL54" s="178"/>
      <c r="ZM54" s="178"/>
      <c r="ZN54" s="178"/>
      <c r="ZO54" s="178"/>
      <c r="ZP54" s="178"/>
      <c r="ZQ54" s="178"/>
      <c r="ZR54" s="178"/>
      <c r="ZS54" s="178"/>
      <c r="ZT54" s="178"/>
      <c r="ZU54" s="178"/>
      <c r="ZV54" s="178"/>
      <c r="ZW54" s="178"/>
      <c r="ZX54" s="178"/>
      <c r="ZY54" s="178"/>
      <c r="ZZ54" s="178"/>
      <c r="AAA54" s="178"/>
      <c r="AAB54" s="178"/>
      <c r="AAC54" s="178"/>
      <c r="AAD54" s="178"/>
      <c r="AAE54" s="178"/>
      <c r="AAF54" s="178"/>
      <c r="AAG54" s="178"/>
      <c r="AAH54" s="178"/>
      <c r="AAI54" s="178"/>
      <c r="AAJ54" s="178"/>
      <c r="AAK54" s="178"/>
      <c r="AAL54" s="178"/>
      <c r="AAM54" s="178"/>
      <c r="AAN54" s="178"/>
      <c r="AAO54" s="178"/>
      <c r="AAP54" s="178"/>
      <c r="AAQ54" s="178"/>
      <c r="AAR54" s="178"/>
      <c r="AAS54" s="178"/>
      <c r="AAT54" s="178"/>
      <c r="AAU54" s="178"/>
      <c r="AAV54" s="178"/>
      <c r="AAW54" s="178"/>
      <c r="AAX54" s="178"/>
      <c r="AAY54" s="178"/>
      <c r="AAZ54" s="178"/>
      <c r="ABA54" s="178"/>
      <c r="ABB54" s="178"/>
      <c r="ABC54" s="178"/>
      <c r="ABD54" s="178"/>
      <c r="ABE54" s="178"/>
      <c r="ABF54" s="178"/>
      <c r="ABG54" s="178"/>
      <c r="ABH54" s="178"/>
      <c r="ABI54" s="178"/>
      <c r="ABJ54" s="178"/>
      <c r="ABK54" s="178"/>
      <c r="ABL54" s="178"/>
      <c r="ABM54" s="178"/>
      <c r="ABN54" s="178"/>
      <c r="ABO54" s="178"/>
      <c r="ABP54" s="178"/>
      <c r="ABQ54" s="178"/>
      <c r="ABR54" s="178"/>
      <c r="ABS54" s="178"/>
      <c r="ABT54" s="178"/>
      <c r="ABU54" s="178"/>
      <c r="ABV54" s="178"/>
      <c r="ABW54" s="178"/>
      <c r="ABX54" s="178"/>
      <c r="ABY54" s="178"/>
      <c r="ABZ54" s="178"/>
      <c r="ACA54" s="178"/>
      <c r="ACB54" s="178"/>
      <c r="ACC54" s="178"/>
      <c r="ACD54" s="178"/>
      <c r="ACE54" s="178"/>
      <c r="ACF54" s="178"/>
      <c r="ACG54" s="178"/>
      <c r="ACH54" s="178"/>
      <c r="ACI54" s="178"/>
      <c r="ACJ54" s="178"/>
      <c r="ACK54" s="178"/>
      <c r="ACL54" s="178"/>
      <c r="ACM54" s="178"/>
      <c r="ACN54" s="178"/>
      <c r="ACO54" s="178"/>
      <c r="ACP54" s="178"/>
      <c r="ACQ54" s="178"/>
      <c r="ACR54" s="178"/>
      <c r="ACS54" s="178"/>
      <c r="ACT54" s="178"/>
      <c r="ACU54" s="178"/>
      <c r="ACV54" s="178"/>
      <c r="ACW54" s="178"/>
      <c r="ACX54" s="178"/>
      <c r="ACY54" s="178"/>
      <c r="ACZ54" s="178"/>
      <c r="ADA54" s="178"/>
      <c r="ADB54" s="178"/>
      <c r="ADC54" s="178"/>
      <c r="ADD54" s="178"/>
      <c r="ADE54" s="178"/>
      <c r="ADF54" s="178"/>
      <c r="ADG54" s="178"/>
      <c r="ADH54" s="178"/>
      <c r="ADI54" s="178"/>
      <c r="ADJ54" s="178"/>
      <c r="ADK54" s="178"/>
      <c r="ADL54" s="178"/>
      <c r="ADM54" s="178"/>
      <c r="ADN54" s="178"/>
      <c r="ADO54" s="178"/>
      <c r="ADP54" s="178"/>
      <c r="ADQ54" s="178"/>
      <c r="ADR54" s="178"/>
      <c r="ADS54" s="178"/>
      <c r="ADT54" s="178"/>
      <c r="ADU54" s="178"/>
      <c r="ADV54" s="178"/>
      <c r="ADW54" s="178"/>
      <c r="ADX54" s="178"/>
      <c r="ADY54" s="178"/>
      <c r="ADZ54" s="178"/>
      <c r="AEA54" s="178"/>
      <c r="AEB54" s="178"/>
      <c r="AEC54" s="178"/>
      <c r="AED54" s="178"/>
      <c r="AEE54" s="178"/>
      <c r="AEF54" s="178"/>
      <c r="AEG54" s="178"/>
      <c r="AEH54" s="178"/>
      <c r="AEI54" s="178"/>
      <c r="AEJ54" s="178"/>
      <c r="AEK54" s="178"/>
      <c r="AEL54" s="178"/>
      <c r="AEM54" s="178"/>
      <c r="AEN54" s="178"/>
      <c r="AEO54" s="178"/>
      <c r="AEP54" s="178"/>
      <c r="AEQ54" s="178"/>
      <c r="AER54" s="178"/>
      <c r="AES54" s="178"/>
      <c r="AET54" s="178"/>
      <c r="AEU54" s="178"/>
      <c r="AEV54" s="178"/>
      <c r="AEW54" s="178"/>
      <c r="AEX54" s="178"/>
      <c r="AEY54" s="178"/>
      <c r="AEZ54" s="178"/>
      <c r="AFA54" s="178"/>
      <c r="AFB54" s="178"/>
      <c r="AFC54" s="178"/>
      <c r="AFD54" s="178"/>
      <c r="AFE54" s="178"/>
      <c r="AFF54" s="178"/>
      <c r="AFG54" s="178"/>
      <c r="AFH54" s="178"/>
      <c r="AFI54" s="178"/>
      <c r="AFJ54" s="178"/>
      <c r="AFK54" s="178"/>
      <c r="AFL54" s="178"/>
      <c r="AFM54" s="178"/>
      <c r="AFN54" s="178"/>
      <c r="AFO54" s="178"/>
      <c r="AFP54" s="178"/>
      <c r="AFQ54" s="178"/>
      <c r="AFR54" s="178"/>
      <c r="AFS54" s="178"/>
      <c r="AFT54" s="178"/>
      <c r="AFU54" s="178"/>
      <c r="AFV54" s="178"/>
      <c r="AFW54" s="178"/>
      <c r="AFX54" s="178"/>
      <c r="AFY54" s="178"/>
      <c r="AFZ54" s="178"/>
      <c r="AGA54" s="178"/>
      <c r="AGB54" s="178"/>
      <c r="AGC54" s="178"/>
      <c r="AGD54" s="178"/>
      <c r="AGE54" s="178"/>
      <c r="AGF54" s="178"/>
      <c r="AGG54" s="178"/>
      <c r="AGH54" s="178"/>
      <c r="AGI54" s="178"/>
      <c r="AGJ54" s="178"/>
      <c r="AGK54" s="178"/>
      <c r="AGL54" s="178"/>
      <c r="AGM54" s="178"/>
      <c r="AGN54" s="178"/>
      <c r="AGO54" s="178"/>
      <c r="AGP54" s="178"/>
      <c r="AGQ54" s="178"/>
      <c r="AGR54" s="178"/>
      <c r="AGS54" s="178"/>
      <c r="AGT54" s="178"/>
      <c r="AGU54" s="178"/>
      <c r="AGV54" s="178"/>
      <c r="AGW54" s="178"/>
      <c r="AGX54" s="178"/>
      <c r="AGY54" s="178"/>
      <c r="AGZ54" s="178"/>
      <c r="AHA54" s="178"/>
      <c r="AHB54" s="178"/>
      <c r="AHC54" s="178"/>
      <c r="AHD54" s="178"/>
      <c r="AHE54" s="178"/>
      <c r="AHF54" s="178"/>
      <c r="AHG54" s="178"/>
      <c r="AHH54" s="178"/>
      <c r="AHI54" s="178"/>
      <c r="AHJ54" s="178"/>
      <c r="AHK54" s="178"/>
      <c r="AHL54" s="178"/>
      <c r="AHM54" s="178"/>
      <c r="AHN54" s="178"/>
      <c r="AHO54" s="178"/>
      <c r="AHP54" s="178"/>
      <c r="AHQ54" s="178"/>
      <c r="AHR54" s="178"/>
      <c r="AHS54" s="178"/>
      <c r="AHT54" s="178"/>
      <c r="AHU54" s="178"/>
      <c r="AHV54" s="178"/>
      <c r="AHW54" s="178"/>
      <c r="AHX54" s="178"/>
      <c r="AHY54" s="178"/>
      <c r="AHZ54" s="178"/>
      <c r="AIA54" s="178"/>
      <c r="AIB54" s="178"/>
      <c r="AIC54" s="178"/>
      <c r="AID54" s="178"/>
      <c r="AIE54" s="178"/>
      <c r="AIF54" s="178"/>
      <c r="AIG54" s="178"/>
      <c r="AIH54" s="178"/>
      <c r="AII54" s="178"/>
      <c r="AIJ54" s="178"/>
      <c r="AIK54" s="178"/>
      <c r="AIL54" s="178"/>
      <c r="AIM54" s="178"/>
      <c r="AIN54" s="178"/>
      <c r="AIO54" s="178"/>
      <c r="AIP54" s="178"/>
      <c r="AIQ54" s="178"/>
      <c r="AIR54" s="178"/>
      <c r="AIS54" s="178"/>
      <c r="AIT54" s="178"/>
      <c r="AIU54" s="178"/>
      <c r="AIV54" s="178"/>
      <c r="AIW54" s="178"/>
      <c r="AIX54" s="178"/>
      <c r="AIY54" s="178"/>
      <c r="AIZ54" s="178"/>
      <c r="AJA54" s="178"/>
      <c r="AJB54" s="178"/>
      <c r="AJC54" s="178"/>
      <c r="AJD54" s="178"/>
      <c r="AJE54" s="178"/>
      <c r="AJF54" s="178"/>
      <c r="AJG54" s="178"/>
      <c r="AJH54" s="178"/>
      <c r="AJI54" s="178"/>
      <c r="AJJ54" s="178"/>
      <c r="AJK54" s="178"/>
      <c r="AJL54" s="178"/>
      <c r="AJM54" s="178"/>
      <c r="AJN54" s="178"/>
      <c r="AJO54" s="178"/>
      <c r="AJP54" s="178"/>
      <c r="AJQ54" s="178"/>
      <c r="AJR54" s="178"/>
      <c r="AJS54" s="178"/>
      <c r="AJT54" s="178"/>
      <c r="AJU54" s="178"/>
      <c r="AJV54" s="178"/>
      <c r="AJW54" s="178"/>
      <c r="AJX54" s="178"/>
      <c r="AJY54" s="178"/>
      <c r="AJZ54" s="178"/>
      <c r="AKA54" s="178"/>
      <c r="AKB54" s="178"/>
      <c r="AKC54" s="178"/>
      <c r="AKD54" s="178"/>
      <c r="AKE54" s="178"/>
      <c r="AKF54" s="178"/>
      <c r="AKG54" s="178"/>
      <c r="AKH54" s="178"/>
      <c r="AKI54" s="178"/>
      <c r="AKJ54" s="178"/>
      <c r="AKK54" s="178"/>
      <c r="AKL54" s="178"/>
      <c r="AKM54" s="178"/>
      <c r="AKN54" s="178"/>
      <c r="AKO54" s="178"/>
      <c r="AKP54" s="178"/>
      <c r="AKQ54" s="178"/>
      <c r="AKR54" s="178"/>
      <c r="AKS54" s="178"/>
      <c r="AKT54" s="178"/>
      <c r="AKU54" s="178"/>
      <c r="AKV54" s="178"/>
      <c r="AKW54" s="178"/>
      <c r="AKX54" s="178"/>
      <c r="AKY54" s="178"/>
      <c r="AKZ54" s="178"/>
      <c r="ALA54" s="178"/>
      <c r="ALB54" s="178"/>
      <c r="ALC54" s="178"/>
      <c r="ALD54" s="178"/>
      <c r="ALE54" s="178"/>
      <c r="ALF54" s="178"/>
      <c r="ALG54" s="178"/>
      <c r="ALH54" s="178"/>
      <c r="ALI54" s="178"/>
      <c r="ALJ54" s="178"/>
      <c r="ALK54" s="178"/>
      <c r="ALL54" s="178"/>
      <c r="ALM54" s="178"/>
      <c r="ALN54" s="178"/>
      <c r="ALO54" s="178"/>
      <c r="ALP54" s="178"/>
      <c r="ALQ54" s="178"/>
      <c r="ALR54" s="178"/>
      <c r="ALS54" s="178"/>
      <c r="ALT54" s="178"/>
      <c r="ALU54" s="178"/>
      <c r="ALV54" s="178"/>
      <c r="ALW54" s="178"/>
      <c r="ALX54" s="178"/>
      <c r="ALY54" s="178"/>
      <c r="ALZ54" s="178"/>
      <c r="AMA54" s="178"/>
      <c r="AMB54" s="178"/>
      <c r="AMC54" s="178"/>
      <c r="AMD54" s="178"/>
      <c r="AME54" s="178"/>
      <c r="AMF54" s="178"/>
      <c r="AMG54" s="178"/>
      <c r="AMH54" s="178"/>
      <c r="AMI54" s="178"/>
      <c r="AMJ54" s="178"/>
      <c r="AMK54" s="178"/>
    </row>
    <row r="55" spans="1:1025" x14ac:dyDescent="0.25">
      <c r="A55" s="178"/>
      <c r="B55" s="183" t="s">
        <v>374</v>
      </c>
      <c r="C55" s="184">
        <f>SUM(C56:C65)</f>
        <v>147.14999999999998</v>
      </c>
      <c r="D55" s="183" t="s">
        <v>375</v>
      </c>
      <c r="E55" s="184">
        <f>SUM(E56:E65)</f>
        <v>176.7</v>
      </c>
      <c r="F55" s="183" t="s">
        <v>376</v>
      </c>
      <c r="G55" s="184">
        <f>SUM(G56:G65)</f>
        <v>179.05</v>
      </c>
      <c r="H55" s="183" t="s">
        <v>377</v>
      </c>
      <c r="I55" s="184">
        <f>SUM(I56:I65)</f>
        <v>195.25000000000003</v>
      </c>
      <c r="J55" s="183" t="s">
        <v>378</v>
      </c>
      <c r="K55" s="184">
        <f>SUM(K56:K65)</f>
        <v>176.09</v>
      </c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  <c r="IR55" s="178"/>
      <c r="IS55" s="178"/>
      <c r="IT55" s="178"/>
      <c r="IU55" s="178"/>
      <c r="IV55" s="178"/>
      <c r="IW55" s="178"/>
      <c r="IX55" s="178"/>
      <c r="IY55" s="178"/>
      <c r="IZ55" s="178"/>
      <c r="JA55" s="178"/>
      <c r="JB55" s="178"/>
      <c r="JC55" s="178"/>
      <c r="JD55" s="178"/>
      <c r="JE55" s="178"/>
      <c r="JF55" s="178"/>
      <c r="JG55" s="178"/>
      <c r="JH55" s="178"/>
      <c r="JI55" s="178"/>
      <c r="JJ55" s="178"/>
      <c r="JK55" s="178"/>
      <c r="JL55" s="178"/>
      <c r="JM55" s="178"/>
      <c r="JN55" s="178"/>
      <c r="JO55" s="178"/>
      <c r="JP55" s="178"/>
      <c r="JQ55" s="178"/>
      <c r="JR55" s="178"/>
      <c r="JS55" s="178"/>
      <c r="JT55" s="178"/>
      <c r="JU55" s="178"/>
      <c r="JV55" s="178"/>
      <c r="JW55" s="178"/>
      <c r="JX55" s="178"/>
      <c r="JY55" s="178"/>
      <c r="JZ55" s="178"/>
      <c r="KA55" s="178"/>
      <c r="KB55" s="178"/>
      <c r="KC55" s="178"/>
      <c r="KD55" s="178"/>
      <c r="KE55" s="178"/>
      <c r="KF55" s="178"/>
      <c r="KG55" s="178"/>
      <c r="KH55" s="178"/>
      <c r="KI55" s="178"/>
      <c r="KJ55" s="178"/>
      <c r="KK55" s="178"/>
      <c r="KL55" s="178"/>
      <c r="KM55" s="178"/>
      <c r="KN55" s="178"/>
      <c r="KO55" s="178"/>
      <c r="KP55" s="178"/>
      <c r="KQ55" s="178"/>
      <c r="KR55" s="178"/>
      <c r="KS55" s="178"/>
      <c r="KT55" s="178"/>
      <c r="KU55" s="178"/>
      <c r="KV55" s="178"/>
      <c r="KW55" s="178"/>
      <c r="KX55" s="178"/>
      <c r="KY55" s="178"/>
      <c r="KZ55" s="178"/>
      <c r="LA55" s="178"/>
      <c r="LB55" s="178"/>
      <c r="LC55" s="178"/>
      <c r="LD55" s="178"/>
      <c r="LE55" s="178"/>
      <c r="LF55" s="178"/>
      <c r="LG55" s="178"/>
      <c r="LH55" s="178"/>
      <c r="LI55" s="178"/>
      <c r="LJ55" s="178"/>
      <c r="LK55" s="178"/>
      <c r="LL55" s="178"/>
      <c r="LM55" s="178"/>
      <c r="LN55" s="178"/>
      <c r="LO55" s="178"/>
      <c r="LP55" s="178"/>
      <c r="LQ55" s="178"/>
      <c r="LR55" s="178"/>
      <c r="LS55" s="178"/>
      <c r="LT55" s="178"/>
      <c r="LU55" s="178"/>
      <c r="LV55" s="178"/>
      <c r="LW55" s="178"/>
      <c r="LX55" s="178"/>
      <c r="LY55" s="178"/>
      <c r="LZ55" s="178"/>
      <c r="MA55" s="178"/>
      <c r="MB55" s="178"/>
      <c r="MC55" s="178"/>
      <c r="MD55" s="178"/>
      <c r="ME55" s="178"/>
      <c r="MF55" s="178"/>
      <c r="MG55" s="178"/>
      <c r="MH55" s="178"/>
      <c r="MI55" s="178"/>
      <c r="MJ55" s="178"/>
      <c r="MK55" s="178"/>
      <c r="ML55" s="178"/>
      <c r="MM55" s="178"/>
      <c r="MN55" s="178"/>
      <c r="MO55" s="178"/>
      <c r="MP55" s="178"/>
      <c r="MQ55" s="178"/>
      <c r="MR55" s="178"/>
      <c r="MS55" s="178"/>
      <c r="MT55" s="178"/>
      <c r="MU55" s="178"/>
      <c r="MV55" s="178"/>
      <c r="MW55" s="178"/>
      <c r="MX55" s="178"/>
      <c r="MY55" s="178"/>
      <c r="MZ55" s="178"/>
      <c r="NA55" s="178"/>
      <c r="NB55" s="178"/>
      <c r="NC55" s="178"/>
      <c r="ND55" s="178"/>
      <c r="NE55" s="178"/>
      <c r="NF55" s="178"/>
      <c r="NG55" s="178"/>
      <c r="NH55" s="178"/>
      <c r="NI55" s="178"/>
      <c r="NJ55" s="178"/>
      <c r="NK55" s="178"/>
      <c r="NL55" s="178"/>
      <c r="NM55" s="178"/>
      <c r="NN55" s="178"/>
      <c r="NO55" s="178"/>
      <c r="NP55" s="178"/>
      <c r="NQ55" s="178"/>
      <c r="NR55" s="178"/>
      <c r="NS55" s="178"/>
      <c r="NT55" s="178"/>
      <c r="NU55" s="178"/>
      <c r="NV55" s="178"/>
      <c r="NW55" s="178"/>
      <c r="NX55" s="178"/>
      <c r="NY55" s="178"/>
      <c r="NZ55" s="178"/>
      <c r="OA55" s="178"/>
      <c r="OB55" s="178"/>
      <c r="OC55" s="178"/>
      <c r="OD55" s="178"/>
      <c r="OE55" s="178"/>
      <c r="OF55" s="178"/>
      <c r="OG55" s="178"/>
      <c r="OH55" s="178"/>
      <c r="OI55" s="178"/>
      <c r="OJ55" s="178"/>
      <c r="OK55" s="178"/>
      <c r="OL55" s="178"/>
      <c r="OM55" s="178"/>
      <c r="ON55" s="178"/>
      <c r="OO55" s="178"/>
      <c r="OP55" s="178"/>
      <c r="OQ55" s="178"/>
      <c r="OR55" s="178"/>
      <c r="OS55" s="178"/>
      <c r="OT55" s="178"/>
      <c r="OU55" s="178"/>
      <c r="OV55" s="178"/>
      <c r="OW55" s="178"/>
      <c r="OX55" s="178"/>
      <c r="OY55" s="178"/>
      <c r="OZ55" s="178"/>
      <c r="PA55" s="178"/>
      <c r="PB55" s="178"/>
      <c r="PC55" s="178"/>
      <c r="PD55" s="178"/>
      <c r="PE55" s="178"/>
      <c r="PF55" s="178"/>
      <c r="PG55" s="178"/>
      <c r="PH55" s="178"/>
      <c r="PI55" s="178"/>
      <c r="PJ55" s="178"/>
      <c r="PK55" s="178"/>
      <c r="PL55" s="178"/>
      <c r="PM55" s="178"/>
      <c r="PN55" s="178"/>
      <c r="PO55" s="178"/>
      <c r="PP55" s="178"/>
      <c r="PQ55" s="178"/>
      <c r="PR55" s="178"/>
      <c r="PS55" s="178"/>
      <c r="PT55" s="178"/>
      <c r="PU55" s="178"/>
      <c r="PV55" s="178"/>
      <c r="PW55" s="178"/>
      <c r="PX55" s="178"/>
      <c r="PY55" s="178"/>
      <c r="PZ55" s="178"/>
      <c r="QA55" s="178"/>
      <c r="QB55" s="178"/>
      <c r="QC55" s="178"/>
      <c r="QD55" s="178"/>
      <c r="QE55" s="178"/>
      <c r="QF55" s="178"/>
      <c r="QG55" s="178"/>
      <c r="QH55" s="178"/>
      <c r="QI55" s="178"/>
      <c r="QJ55" s="178"/>
      <c r="QK55" s="178"/>
      <c r="QL55" s="178"/>
      <c r="QM55" s="178"/>
      <c r="QN55" s="178"/>
      <c r="QO55" s="178"/>
      <c r="QP55" s="178"/>
      <c r="QQ55" s="178"/>
      <c r="QR55" s="178"/>
      <c r="QS55" s="178"/>
      <c r="QT55" s="178"/>
      <c r="QU55" s="178"/>
      <c r="QV55" s="178"/>
      <c r="QW55" s="178"/>
      <c r="QX55" s="178"/>
      <c r="QY55" s="178"/>
      <c r="QZ55" s="178"/>
      <c r="RA55" s="178"/>
      <c r="RB55" s="178"/>
      <c r="RC55" s="178"/>
      <c r="RD55" s="178"/>
      <c r="RE55" s="178"/>
      <c r="RF55" s="178"/>
      <c r="RG55" s="178"/>
      <c r="RH55" s="178"/>
      <c r="RI55" s="178"/>
      <c r="RJ55" s="178"/>
      <c r="RK55" s="178"/>
      <c r="RL55" s="178"/>
      <c r="RM55" s="178"/>
      <c r="RN55" s="178"/>
      <c r="RO55" s="178"/>
      <c r="RP55" s="178"/>
      <c r="RQ55" s="178"/>
      <c r="RR55" s="178"/>
      <c r="RS55" s="178"/>
      <c r="RT55" s="178"/>
      <c r="RU55" s="178"/>
      <c r="RV55" s="178"/>
      <c r="RW55" s="178"/>
      <c r="RX55" s="178"/>
      <c r="RY55" s="178"/>
      <c r="RZ55" s="178"/>
      <c r="SA55" s="178"/>
      <c r="SB55" s="178"/>
      <c r="SC55" s="178"/>
      <c r="SD55" s="178"/>
      <c r="SE55" s="178"/>
      <c r="SF55" s="178"/>
      <c r="SG55" s="178"/>
      <c r="SH55" s="178"/>
      <c r="SI55" s="178"/>
      <c r="SJ55" s="178"/>
      <c r="SK55" s="178"/>
      <c r="SL55" s="178"/>
      <c r="SM55" s="178"/>
      <c r="SN55" s="178"/>
      <c r="SO55" s="178"/>
      <c r="SP55" s="178"/>
      <c r="SQ55" s="178"/>
      <c r="SR55" s="178"/>
      <c r="SS55" s="178"/>
      <c r="ST55" s="178"/>
      <c r="SU55" s="178"/>
      <c r="SV55" s="178"/>
      <c r="SW55" s="178"/>
      <c r="SX55" s="178"/>
      <c r="SY55" s="178"/>
      <c r="SZ55" s="178"/>
      <c r="TA55" s="178"/>
      <c r="TB55" s="178"/>
      <c r="TC55" s="178"/>
      <c r="TD55" s="178"/>
      <c r="TE55" s="178"/>
      <c r="TF55" s="178"/>
      <c r="TG55" s="178"/>
      <c r="TH55" s="178"/>
      <c r="TI55" s="178"/>
      <c r="TJ55" s="178"/>
      <c r="TK55" s="178"/>
      <c r="TL55" s="178"/>
      <c r="TM55" s="178"/>
      <c r="TN55" s="178"/>
      <c r="TO55" s="178"/>
      <c r="TP55" s="178"/>
      <c r="TQ55" s="178"/>
      <c r="TR55" s="178"/>
      <c r="TS55" s="178"/>
      <c r="TT55" s="178"/>
      <c r="TU55" s="178"/>
      <c r="TV55" s="178"/>
      <c r="TW55" s="178"/>
      <c r="TX55" s="178"/>
      <c r="TY55" s="178"/>
      <c r="TZ55" s="178"/>
      <c r="UA55" s="178"/>
      <c r="UB55" s="178"/>
      <c r="UC55" s="178"/>
      <c r="UD55" s="178"/>
      <c r="UE55" s="178"/>
      <c r="UF55" s="178"/>
      <c r="UG55" s="178"/>
      <c r="UH55" s="178"/>
      <c r="UI55" s="178"/>
      <c r="UJ55" s="178"/>
      <c r="UK55" s="178"/>
      <c r="UL55" s="178"/>
      <c r="UM55" s="178"/>
      <c r="UN55" s="178"/>
      <c r="UO55" s="178"/>
      <c r="UP55" s="178"/>
      <c r="UQ55" s="178"/>
      <c r="UR55" s="178"/>
      <c r="US55" s="178"/>
      <c r="UT55" s="178"/>
      <c r="UU55" s="178"/>
      <c r="UV55" s="178"/>
      <c r="UW55" s="178"/>
      <c r="UX55" s="178"/>
      <c r="UY55" s="178"/>
      <c r="UZ55" s="178"/>
      <c r="VA55" s="178"/>
      <c r="VB55" s="178"/>
      <c r="VC55" s="178"/>
      <c r="VD55" s="178"/>
      <c r="VE55" s="178"/>
      <c r="VF55" s="178"/>
      <c r="VG55" s="178"/>
      <c r="VH55" s="178"/>
      <c r="VI55" s="178"/>
      <c r="VJ55" s="178"/>
      <c r="VK55" s="178"/>
      <c r="VL55" s="178"/>
      <c r="VM55" s="178"/>
      <c r="VN55" s="178"/>
      <c r="VO55" s="178"/>
      <c r="VP55" s="178"/>
      <c r="VQ55" s="178"/>
      <c r="VR55" s="178"/>
      <c r="VS55" s="178"/>
      <c r="VT55" s="178"/>
      <c r="VU55" s="178"/>
      <c r="VV55" s="178"/>
      <c r="VW55" s="178"/>
      <c r="VX55" s="178"/>
      <c r="VY55" s="178"/>
      <c r="VZ55" s="178"/>
      <c r="WA55" s="178"/>
      <c r="WB55" s="178"/>
      <c r="WC55" s="178"/>
      <c r="WD55" s="178"/>
      <c r="WE55" s="178"/>
      <c r="WF55" s="178"/>
      <c r="WG55" s="178"/>
      <c r="WH55" s="178"/>
      <c r="WI55" s="178"/>
      <c r="WJ55" s="178"/>
      <c r="WK55" s="178"/>
      <c r="WL55" s="178"/>
      <c r="WM55" s="178"/>
      <c r="WN55" s="178"/>
      <c r="WO55" s="178"/>
      <c r="WP55" s="178"/>
      <c r="WQ55" s="178"/>
      <c r="WR55" s="178"/>
      <c r="WS55" s="178"/>
      <c r="WT55" s="178"/>
      <c r="WU55" s="178"/>
      <c r="WV55" s="178"/>
      <c r="WW55" s="178"/>
      <c r="WX55" s="178"/>
      <c r="WY55" s="178"/>
      <c r="WZ55" s="178"/>
      <c r="XA55" s="178"/>
      <c r="XB55" s="178"/>
      <c r="XC55" s="178"/>
      <c r="XD55" s="178"/>
      <c r="XE55" s="178"/>
      <c r="XF55" s="178"/>
      <c r="XG55" s="178"/>
      <c r="XH55" s="178"/>
      <c r="XI55" s="178"/>
      <c r="XJ55" s="178"/>
      <c r="XK55" s="178"/>
      <c r="XL55" s="178"/>
      <c r="XM55" s="178"/>
      <c r="XN55" s="178"/>
      <c r="XO55" s="178"/>
      <c r="XP55" s="178"/>
      <c r="XQ55" s="178"/>
      <c r="XR55" s="178"/>
      <c r="XS55" s="178"/>
      <c r="XT55" s="178"/>
      <c r="XU55" s="178"/>
      <c r="XV55" s="178"/>
      <c r="XW55" s="178"/>
      <c r="XX55" s="178"/>
      <c r="XY55" s="178"/>
      <c r="XZ55" s="178"/>
      <c r="YA55" s="178"/>
      <c r="YB55" s="178"/>
      <c r="YC55" s="178"/>
      <c r="YD55" s="178"/>
      <c r="YE55" s="178"/>
      <c r="YF55" s="178"/>
      <c r="YG55" s="178"/>
      <c r="YH55" s="178"/>
      <c r="YI55" s="178"/>
      <c r="YJ55" s="178"/>
      <c r="YK55" s="178"/>
      <c r="YL55" s="178"/>
      <c r="YM55" s="178"/>
      <c r="YN55" s="178"/>
      <c r="YO55" s="178"/>
      <c r="YP55" s="178"/>
      <c r="YQ55" s="178"/>
      <c r="YR55" s="178"/>
      <c r="YS55" s="178"/>
      <c r="YT55" s="178"/>
      <c r="YU55" s="178"/>
      <c r="YV55" s="178"/>
      <c r="YW55" s="178"/>
      <c r="YX55" s="178"/>
      <c r="YY55" s="178"/>
      <c r="YZ55" s="178"/>
      <c r="ZA55" s="178"/>
      <c r="ZB55" s="178"/>
      <c r="ZC55" s="178"/>
      <c r="ZD55" s="178"/>
      <c r="ZE55" s="178"/>
      <c r="ZF55" s="178"/>
      <c r="ZG55" s="178"/>
      <c r="ZH55" s="178"/>
      <c r="ZI55" s="178"/>
      <c r="ZJ55" s="178"/>
      <c r="ZK55" s="178"/>
      <c r="ZL55" s="178"/>
      <c r="ZM55" s="178"/>
      <c r="ZN55" s="178"/>
      <c r="ZO55" s="178"/>
      <c r="ZP55" s="178"/>
      <c r="ZQ55" s="178"/>
      <c r="ZR55" s="178"/>
      <c r="ZS55" s="178"/>
      <c r="ZT55" s="178"/>
      <c r="ZU55" s="178"/>
      <c r="ZV55" s="178"/>
      <c r="ZW55" s="178"/>
      <c r="ZX55" s="178"/>
      <c r="ZY55" s="178"/>
      <c r="ZZ55" s="178"/>
      <c r="AAA55" s="178"/>
      <c r="AAB55" s="178"/>
      <c r="AAC55" s="178"/>
      <c r="AAD55" s="178"/>
      <c r="AAE55" s="178"/>
      <c r="AAF55" s="178"/>
      <c r="AAG55" s="178"/>
      <c r="AAH55" s="178"/>
      <c r="AAI55" s="178"/>
      <c r="AAJ55" s="178"/>
      <c r="AAK55" s="178"/>
      <c r="AAL55" s="178"/>
      <c r="AAM55" s="178"/>
      <c r="AAN55" s="178"/>
      <c r="AAO55" s="178"/>
      <c r="AAP55" s="178"/>
      <c r="AAQ55" s="178"/>
      <c r="AAR55" s="178"/>
      <c r="AAS55" s="178"/>
      <c r="AAT55" s="178"/>
      <c r="AAU55" s="178"/>
      <c r="AAV55" s="178"/>
      <c r="AAW55" s="178"/>
      <c r="AAX55" s="178"/>
      <c r="AAY55" s="178"/>
      <c r="AAZ55" s="178"/>
      <c r="ABA55" s="178"/>
      <c r="ABB55" s="178"/>
      <c r="ABC55" s="178"/>
      <c r="ABD55" s="178"/>
      <c r="ABE55" s="178"/>
      <c r="ABF55" s="178"/>
      <c r="ABG55" s="178"/>
      <c r="ABH55" s="178"/>
      <c r="ABI55" s="178"/>
      <c r="ABJ55" s="178"/>
      <c r="ABK55" s="178"/>
      <c r="ABL55" s="178"/>
      <c r="ABM55" s="178"/>
      <c r="ABN55" s="178"/>
      <c r="ABO55" s="178"/>
      <c r="ABP55" s="178"/>
      <c r="ABQ55" s="178"/>
      <c r="ABR55" s="178"/>
      <c r="ABS55" s="178"/>
      <c r="ABT55" s="178"/>
      <c r="ABU55" s="178"/>
      <c r="ABV55" s="178"/>
      <c r="ABW55" s="178"/>
      <c r="ABX55" s="178"/>
      <c r="ABY55" s="178"/>
      <c r="ABZ55" s="178"/>
      <c r="ACA55" s="178"/>
      <c r="ACB55" s="178"/>
      <c r="ACC55" s="178"/>
      <c r="ACD55" s="178"/>
      <c r="ACE55" s="178"/>
      <c r="ACF55" s="178"/>
      <c r="ACG55" s="178"/>
      <c r="ACH55" s="178"/>
      <c r="ACI55" s="178"/>
      <c r="ACJ55" s="178"/>
      <c r="ACK55" s="178"/>
      <c r="ACL55" s="178"/>
      <c r="ACM55" s="178"/>
      <c r="ACN55" s="178"/>
      <c r="ACO55" s="178"/>
      <c r="ACP55" s="178"/>
      <c r="ACQ55" s="178"/>
      <c r="ACR55" s="178"/>
      <c r="ACS55" s="178"/>
      <c r="ACT55" s="178"/>
      <c r="ACU55" s="178"/>
      <c r="ACV55" s="178"/>
      <c r="ACW55" s="178"/>
      <c r="ACX55" s="178"/>
      <c r="ACY55" s="178"/>
      <c r="ACZ55" s="178"/>
      <c r="ADA55" s="178"/>
      <c r="ADB55" s="178"/>
      <c r="ADC55" s="178"/>
      <c r="ADD55" s="178"/>
      <c r="ADE55" s="178"/>
      <c r="ADF55" s="178"/>
      <c r="ADG55" s="178"/>
      <c r="ADH55" s="178"/>
      <c r="ADI55" s="178"/>
      <c r="ADJ55" s="178"/>
      <c r="ADK55" s="178"/>
      <c r="ADL55" s="178"/>
      <c r="ADM55" s="178"/>
      <c r="ADN55" s="178"/>
      <c r="ADO55" s="178"/>
      <c r="ADP55" s="178"/>
      <c r="ADQ55" s="178"/>
      <c r="ADR55" s="178"/>
      <c r="ADS55" s="178"/>
      <c r="ADT55" s="178"/>
      <c r="ADU55" s="178"/>
      <c r="ADV55" s="178"/>
      <c r="ADW55" s="178"/>
      <c r="ADX55" s="178"/>
      <c r="ADY55" s="178"/>
      <c r="ADZ55" s="178"/>
      <c r="AEA55" s="178"/>
      <c r="AEB55" s="178"/>
      <c r="AEC55" s="178"/>
      <c r="AED55" s="178"/>
      <c r="AEE55" s="178"/>
      <c r="AEF55" s="178"/>
      <c r="AEG55" s="178"/>
      <c r="AEH55" s="178"/>
      <c r="AEI55" s="178"/>
      <c r="AEJ55" s="178"/>
      <c r="AEK55" s="178"/>
      <c r="AEL55" s="178"/>
      <c r="AEM55" s="178"/>
      <c r="AEN55" s="178"/>
      <c r="AEO55" s="178"/>
      <c r="AEP55" s="178"/>
      <c r="AEQ55" s="178"/>
      <c r="AER55" s="178"/>
      <c r="AES55" s="178"/>
      <c r="AET55" s="178"/>
      <c r="AEU55" s="178"/>
      <c r="AEV55" s="178"/>
      <c r="AEW55" s="178"/>
      <c r="AEX55" s="178"/>
      <c r="AEY55" s="178"/>
      <c r="AEZ55" s="178"/>
      <c r="AFA55" s="178"/>
      <c r="AFB55" s="178"/>
      <c r="AFC55" s="178"/>
      <c r="AFD55" s="178"/>
      <c r="AFE55" s="178"/>
      <c r="AFF55" s="178"/>
      <c r="AFG55" s="178"/>
      <c r="AFH55" s="178"/>
      <c r="AFI55" s="178"/>
      <c r="AFJ55" s="178"/>
      <c r="AFK55" s="178"/>
      <c r="AFL55" s="178"/>
      <c r="AFM55" s="178"/>
      <c r="AFN55" s="178"/>
      <c r="AFO55" s="178"/>
      <c r="AFP55" s="178"/>
      <c r="AFQ55" s="178"/>
      <c r="AFR55" s="178"/>
      <c r="AFS55" s="178"/>
      <c r="AFT55" s="178"/>
      <c r="AFU55" s="178"/>
      <c r="AFV55" s="178"/>
      <c r="AFW55" s="178"/>
      <c r="AFX55" s="178"/>
      <c r="AFY55" s="178"/>
      <c r="AFZ55" s="178"/>
      <c r="AGA55" s="178"/>
      <c r="AGB55" s="178"/>
      <c r="AGC55" s="178"/>
      <c r="AGD55" s="178"/>
      <c r="AGE55" s="178"/>
      <c r="AGF55" s="178"/>
      <c r="AGG55" s="178"/>
      <c r="AGH55" s="178"/>
      <c r="AGI55" s="178"/>
      <c r="AGJ55" s="178"/>
      <c r="AGK55" s="178"/>
      <c r="AGL55" s="178"/>
      <c r="AGM55" s="178"/>
      <c r="AGN55" s="178"/>
      <c r="AGO55" s="178"/>
      <c r="AGP55" s="178"/>
      <c r="AGQ55" s="178"/>
      <c r="AGR55" s="178"/>
      <c r="AGS55" s="178"/>
      <c r="AGT55" s="178"/>
      <c r="AGU55" s="178"/>
      <c r="AGV55" s="178"/>
      <c r="AGW55" s="178"/>
      <c r="AGX55" s="178"/>
      <c r="AGY55" s="178"/>
      <c r="AGZ55" s="178"/>
      <c r="AHA55" s="178"/>
      <c r="AHB55" s="178"/>
      <c r="AHC55" s="178"/>
      <c r="AHD55" s="178"/>
      <c r="AHE55" s="178"/>
      <c r="AHF55" s="178"/>
      <c r="AHG55" s="178"/>
      <c r="AHH55" s="178"/>
      <c r="AHI55" s="178"/>
      <c r="AHJ55" s="178"/>
      <c r="AHK55" s="178"/>
      <c r="AHL55" s="178"/>
      <c r="AHM55" s="178"/>
      <c r="AHN55" s="178"/>
      <c r="AHO55" s="178"/>
      <c r="AHP55" s="178"/>
      <c r="AHQ55" s="178"/>
      <c r="AHR55" s="178"/>
      <c r="AHS55" s="178"/>
      <c r="AHT55" s="178"/>
      <c r="AHU55" s="178"/>
      <c r="AHV55" s="178"/>
      <c r="AHW55" s="178"/>
      <c r="AHX55" s="178"/>
      <c r="AHY55" s="178"/>
      <c r="AHZ55" s="178"/>
      <c r="AIA55" s="178"/>
      <c r="AIB55" s="178"/>
      <c r="AIC55" s="178"/>
      <c r="AID55" s="178"/>
      <c r="AIE55" s="178"/>
      <c r="AIF55" s="178"/>
      <c r="AIG55" s="178"/>
      <c r="AIH55" s="178"/>
      <c r="AII55" s="178"/>
      <c r="AIJ55" s="178"/>
      <c r="AIK55" s="178"/>
      <c r="AIL55" s="178"/>
      <c r="AIM55" s="178"/>
      <c r="AIN55" s="178"/>
      <c r="AIO55" s="178"/>
      <c r="AIP55" s="178"/>
      <c r="AIQ55" s="178"/>
      <c r="AIR55" s="178"/>
      <c r="AIS55" s="178"/>
      <c r="AIT55" s="178"/>
      <c r="AIU55" s="178"/>
      <c r="AIV55" s="178"/>
      <c r="AIW55" s="178"/>
      <c r="AIX55" s="178"/>
      <c r="AIY55" s="178"/>
      <c r="AIZ55" s="178"/>
      <c r="AJA55" s="178"/>
      <c r="AJB55" s="178"/>
      <c r="AJC55" s="178"/>
      <c r="AJD55" s="178"/>
      <c r="AJE55" s="178"/>
      <c r="AJF55" s="178"/>
      <c r="AJG55" s="178"/>
      <c r="AJH55" s="178"/>
      <c r="AJI55" s="178"/>
      <c r="AJJ55" s="178"/>
      <c r="AJK55" s="178"/>
      <c r="AJL55" s="178"/>
      <c r="AJM55" s="178"/>
      <c r="AJN55" s="178"/>
      <c r="AJO55" s="178"/>
      <c r="AJP55" s="178"/>
      <c r="AJQ55" s="178"/>
      <c r="AJR55" s="178"/>
      <c r="AJS55" s="178"/>
      <c r="AJT55" s="178"/>
      <c r="AJU55" s="178"/>
      <c r="AJV55" s="178"/>
      <c r="AJW55" s="178"/>
      <c r="AJX55" s="178"/>
      <c r="AJY55" s="178"/>
      <c r="AJZ55" s="178"/>
      <c r="AKA55" s="178"/>
      <c r="AKB55" s="178"/>
      <c r="AKC55" s="178"/>
      <c r="AKD55" s="178"/>
      <c r="AKE55" s="178"/>
      <c r="AKF55" s="178"/>
      <c r="AKG55" s="178"/>
      <c r="AKH55" s="178"/>
      <c r="AKI55" s="178"/>
      <c r="AKJ55" s="178"/>
      <c r="AKK55" s="178"/>
      <c r="AKL55" s="178"/>
      <c r="AKM55" s="178"/>
      <c r="AKN55" s="178"/>
      <c r="AKO55" s="178"/>
      <c r="AKP55" s="178"/>
      <c r="AKQ55" s="178"/>
      <c r="AKR55" s="178"/>
      <c r="AKS55" s="178"/>
      <c r="AKT55" s="178"/>
      <c r="AKU55" s="178"/>
      <c r="AKV55" s="178"/>
      <c r="AKW55" s="178"/>
      <c r="AKX55" s="178"/>
      <c r="AKY55" s="178"/>
      <c r="AKZ55" s="178"/>
      <c r="ALA55" s="178"/>
      <c r="ALB55" s="178"/>
      <c r="ALC55" s="178"/>
      <c r="ALD55" s="178"/>
      <c r="ALE55" s="178"/>
      <c r="ALF55" s="178"/>
      <c r="ALG55" s="178"/>
      <c r="ALH55" s="178"/>
      <c r="ALI55" s="178"/>
      <c r="ALJ55" s="178"/>
      <c r="ALK55" s="178"/>
      <c r="ALL55" s="178"/>
      <c r="ALM55" s="178"/>
      <c r="ALN55" s="178"/>
      <c r="ALO55" s="178"/>
      <c r="ALP55" s="178"/>
      <c r="ALQ55" s="178"/>
      <c r="ALR55" s="178"/>
      <c r="ALS55" s="178"/>
      <c r="ALT55" s="178"/>
      <c r="ALU55" s="178"/>
      <c r="ALV55" s="178"/>
      <c r="ALW55" s="178"/>
      <c r="ALX55" s="178"/>
      <c r="ALY55" s="178"/>
      <c r="ALZ55" s="178"/>
      <c r="AMA55" s="178"/>
      <c r="AMB55" s="178"/>
      <c r="AMC55" s="178"/>
      <c r="AMD55" s="178"/>
      <c r="AME55" s="178"/>
      <c r="AMF55" s="178"/>
      <c r="AMG55" s="178"/>
      <c r="AMH55" s="178"/>
      <c r="AMI55" s="178"/>
      <c r="AMJ55" s="178"/>
      <c r="AMK55" s="178"/>
    </row>
    <row r="56" spans="1:1025" ht="82.5" x14ac:dyDescent="0.25">
      <c r="A56" s="178"/>
      <c r="B56" s="186" t="s">
        <v>233</v>
      </c>
      <c r="C56" s="187">
        <v>12.38</v>
      </c>
      <c r="D56" s="186" t="s">
        <v>236</v>
      </c>
      <c r="E56" s="187">
        <v>12.15</v>
      </c>
      <c r="F56" s="186" t="s">
        <v>209</v>
      </c>
      <c r="G56" s="187">
        <v>34.119999999999997</v>
      </c>
      <c r="H56" s="186" t="s">
        <v>220</v>
      </c>
      <c r="I56" s="187">
        <v>16.829999999999998</v>
      </c>
      <c r="J56" s="186" t="s">
        <v>223</v>
      </c>
      <c r="K56" s="187">
        <v>25.2</v>
      </c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  <c r="IW56" s="178"/>
      <c r="IX56" s="178"/>
      <c r="IY56" s="178"/>
      <c r="IZ56" s="178"/>
      <c r="JA56" s="178"/>
      <c r="JB56" s="178"/>
      <c r="JC56" s="178"/>
      <c r="JD56" s="178"/>
      <c r="JE56" s="178"/>
      <c r="JF56" s="178"/>
      <c r="JG56" s="178"/>
      <c r="JH56" s="178"/>
      <c r="JI56" s="178"/>
      <c r="JJ56" s="178"/>
      <c r="JK56" s="178"/>
      <c r="JL56" s="178"/>
      <c r="JM56" s="178"/>
      <c r="JN56" s="178"/>
      <c r="JO56" s="178"/>
      <c r="JP56" s="178"/>
      <c r="JQ56" s="178"/>
      <c r="JR56" s="178"/>
      <c r="JS56" s="178"/>
      <c r="JT56" s="178"/>
      <c r="JU56" s="178"/>
      <c r="JV56" s="178"/>
      <c r="JW56" s="178"/>
      <c r="JX56" s="178"/>
      <c r="JY56" s="178"/>
      <c r="JZ56" s="178"/>
      <c r="KA56" s="178"/>
      <c r="KB56" s="178"/>
      <c r="KC56" s="178"/>
      <c r="KD56" s="178"/>
      <c r="KE56" s="178"/>
      <c r="KF56" s="178"/>
      <c r="KG56" s="178"/>
      <c r="KH56" s="178"/>
      <c r="KI56" s="178"/>
      <c r="KJ56" s="178"/>
      <c r="KK56" s="178"/>
      <c r="KL56" s="178"/>
      <c r="KM56" s="178"/>
      <c r="KN56" s="178"/>
      <c r="KO56" s="178"/>
      <c r="KP56" s="178"/>
      <c r="KQ56" s="178"/>
      <c r="KR56" s="178"/>
      <c r="KS56" s="178"/>
      <c r="KT56" s="178"/>
      <c r="KU56" s="178"/>
      <c r="KV56" s="178"/>
      <c r="KW56" s="178"/>
      <c r="KX56" s="178"/>
      <c r="KY56" s="178"/>
      <c r="KZ56" s="178"/>
      <c r="LA56" s="178"/>
      <c r="LB56" s="178"/>
      <c r="LC56" s="178"/>
      <c r="LD56" s="178"/>
      <c r="LE56" s="178"/>
      <c r="LF56" s="178"/>
      <c r="LG56" s="178"/>
      <c r="LH56" s="178"/>
      <c r="LI56" s="178"/>
      <c r="LJ56" s="178"/>
      <c r="LK56" s="178"/>
      <c r="LL56" s="178"/>
      <c r="LM56" s="178"/>
      <c r="LN56" s="178"/>
      <c r="LO56" s="178"/>
      <c r="LP56" s="178"/>
      <c r="LQ56" s="178"/>
      <c r="LR56" s="178"/>
      <c r="LS56" s="178"/>
      <c r="LT56" s="178"/>
      <c r="LU56" s="178"/>
      <c r="LV56" s="178"/>
      <c r="LW56" s="178"/>
      <c r="LX56" s="178"/>
      <c r="LY56" s="178"/>
      <c r="LZ56" s="178"/>
      <c r="MA56" s="178"/>
      <c r="MB56" s="178"/>
      <c r="MC56" s="178"/>
      <c r="MD56" s="178"/>
      <c r="ME56" s="178"/>
      <c r="MF56" s="178"/>
      <c r="MG56" s="178"/>
      <c r="MH56" s="178"/>
      <c r="MI56" s="178"/>
      <c r="MJ56" s="178"/>
      <c r="MK56" s="178"/>
      <c r="ML56" s="178"/>
      <c r="MM56" s="178"/>
      <c r="MN56" s="178"/>
      <c r="MO56" s="178"/>
      <c r="MP56" s="178"/>
      <c r="MQ56" s="178"/>
      <c r="MR56" s="178"/>
      <c r="MS56" s="178"/>
      <c r="MT56" s="178"/>
      <c r="MU56" s="178"/>
      <c r="MV56" s="178"/>
      <c r="MW56" s="178"/>
      <c r="MX56" s="178"/>
      <c r="MY56" s="178"/>
      <c r="MZ56" s="178"/>
      <c r="NA56" s="178"/>
      <c r="NB56" s="178"/>
      <c r="NC56" s="178"/>
      <c r="ND56" s="178"/>
      <c r="NE56" s="178"/>
      <c r="NF56" s="178"/>
      <c r="NG56" s="178"/>
      <c r="NH56" s="178"/>
      <c r="NI56" s="178"/>
      <c r="NJ56" s="178"/>
      <c r="NK56" s="178"/>
      <c r="NL56" s="178"/>
      <c r="NM56" s="178"/>
      <c r="NN56" s="178"/>
      <c r="NO56" s="178"/>
      <c r="NP56" s="178"/>
      <c r="NQ56" s="178"/>
      <c r="NR56" s="178"/>
      <c r="NS56" s="178"/>
      <c r="NT56" s="178"/>
      <c r="NU56" s="178"/>
      <c r="NV56" s="178"/>
      <c r="NW56" s="178"/>
      <c r="NX56" s="178"/>
      <c r="NY56" s="178"/>
      <c r="NZ56" s="178"/>
      <c r="OA56" s="178"/>
      <c r="OB56" s="178"/>
      <c r="OC56" s="178"/>
      <c r="OD56" s="178"/>
      <c r="OE56" s="178"/>
      <c r="OF56" s="178"/>
      <c r="OG56" s="178"/>
      <c r="OH56" s="178"/>
      <c r="OI56" s="178"/>
      <c r="OJ56" s="178"/>
      <c r="OK56" s="178"/>
      <c r="OL56" s="178"/>
      <c r="OM56" s="178"/>
      <c r="ON56" s="178"/>
      <c r="OO56" s="178"/>
      <c r="OP56" s="178"/>
      <c r="OQ56" s="178"/>
      <c r="OR56" s="178"/>
      <c r="OS56" s="178"/>
      <c r="OT56" s="178"/>
      <c r="OU56" s="178"/>
      <c r="OV56" s="178"/>
      <c r="OW56" s="178"/>
      <c r="OX56" s="178"/>
      <c r="OY56" s="178"/>
      <c r="OZ56" s="178"/>
      <c r="PA56" s="178"/>
      <c r="PB56" s="178"/>
      <c r="PC56" s="178"/>
      <c r="PD56" s="178"/>
      <c r="PE56" s="178"/>
      <c r="PF56" s="178"/>
      <c r="PG56" s="178"/>
      <c r="PH56" s="178"/>
      <c r="PI56" s="178"/>
      <c r="PJ56" s="178"/>
      <c r="PK56" s="178"/>
      <c r="PL56" s="178"/>
      <c r="PM56" s="178"/>
      <c r="PN56" s="178"/>
      <c r="PO56" s="178"/>
      <c r="PP56" s="178"/>
      <c r="PQ56" s="178"/>
      <c r="PR56" s="178"/>
      <c r="PS56" s="178"/>
      <c r="PT56" s="178"/>
      <c r="PU56" s="178"/>
      <c r="PV56" s="178"/>
      <c r="PW56" s="178"/>
      <c r="PX56" s="178"/>
      <c r="PY56" s="178"/>
      <c r="PZ56" s="178"/>
      <c r="QA56" s="178"/>
      <c r="QB56" s="178"/>
      <c r="QC56" s="178"/>
      <c r="QD56" s="178"/>
      <c r="QE56" s="178"/>
      <c r="QF56" s="178"/>
      <c r="QG56" s="178"/>
      <c r="QH56" s="178"/>
      <c r="QI56" s="178"/>
      <c r="QJ56" s="178"/>
      <c r="QK56" s="178"/>
      <c r="QL56" s="178"/>
      <c r="QM56" s="178"/>
      <c r="QN56" s="178"/>
      <c r="QO56" s="178"/>
      <c r="QP56" s="178"/>
      <c r="QQ56" s="178"/>
      <c r="QR56" s="178"/>
      <c r="QS56" s="178"/>
      <c r="QT56" s="178"/>
      <c r="QU56" s="178"/>
      <c r="QV56" s="178"/>
      <c r="QW56" s="178"/>
      <c r="QX56" s="178"/>
      <c r="QY56" s="178"/>
      <c r="QZ56" s="178"/>
      <c r="RA56" s="178"/>
      <c r="RB56" s="178"/>
      <c r="RC56" s="178"/>
      <c r="RD56" s="178"/>
      <c r="RE56" s="178"/>
      <c r="RF56" s="178"/>
      <c r="RG56" s="178"/>
      <c r="RH56" s="178"/>
      <c r="RI56" s="178"/>
      <c r="RJ56" s="178"/>
      <c r="RK56" s="178"/>
      <c r="RL56" s="178"/>
      <c r="RM56" s="178"/>
      <c r="RN56" s="178"/>
      <c r="RO56" s="178"/>
      <c r="RP56" s="178"/>
      <c r="RQ56" s="178"/>
      <c r="RR56" s="178"/>
      <c r="RS56" s="178"/>
      <c r="RT56" s="178"/>
      <c r="RU56" s="178"/>
      <c r="RV56" s="178"/>
      <c r="RW56" s="178"/>
      <c r="RX56" s="178"/>
      <c r="RY56" s="178"/>
      <c r="RZ56" s="178"/>
      <c r="SA56" s="178"/>
      <c r="SB56" s="178"/>
      <c r="SC56" s="178"/>
      <c r="SD56" s="178"/>
      <c r="SE56" s="178"/>
      <c r="SF56" s="178"/>
      <c r="SG56" s="178"/>
      <c r="SH56" s="178"/>
      <c r="SI56" s="178"/>
      <c r="SJ56" s="178"/>
      <c r="SK56" s="178"/>
      <c r="SL56" s="178"/>
      <c r="SM56" s="178"/>
      <c r="SN56" s="178"/>
      <c r="SO56" s="178"/>
      <c r="SP56" s="178"/>
      <c r="SQ56" s="178"/>
      <c r="SR56" s="178"/>
      <c r="SS56" s="178"/>
      <c r="ST56" s="178"/>
      <c r="SU56" s="178"/>
      <c r="SV56" s="178"/>
      <c r="SW56" s="178"/>
      <c r="SX56" s="178"/>
      <c r="SY56" s="178"/>
      <c r="SZ56" s="178"/>
      <c r="TA56" s="178"/>
      <c r="TB56" s="178"/>
      <c r="TC56" s="178"/>
      <c r="TD56" s="178"/>
      <c r="TE56" s="178"/>
      <c r="TF56" s="178"/>
      <c r="TG56" s="178"/>
      <c r="TH56" s="178"/>
      <c r="TI56" s="178"/>
      <c r="TJ56" s="178"/>
      <c r="TK56" s="178"/>
      <c r="TL56" s="178"/>
      <c r="TM56" s="178"/>
      <c r="TN56" s="178"/>
      <c r="TO56" s="178"/>
      <c r="TP56" s="178"/>
      <c r="TQ56" s="178"/>
      <c r="TR56" s="178"/>
      <c r="TS56" s="178"/>
      <c r="TT56" s="178"/>
      <c r="TU56" s="178"/>
      <c r="TV56" s="178"/>
      <c r="TW56" s="178"/>
      <c r="TX56" s="178"/>
      <c r="TY56" s="178"/>
      <c r="TZ56" s="178"/>
      <c r="UA56" s="178"/>
      <c r="UB56" s="178"/>
      <c r="UC56" s="178"/>
      <c r="UD56" s="178"/>
      <c r="UE56" s="178"/>
      <c r="UF56" s="178"/>
      <c r="UG56" s="178"/>
      <c r="UH56" s="178"/>
      <c r="UI56" s="178"/>
      <c r="UJ56" s="178"/>
      <c r="UK56" s="178"/>
      <c r="UL56" s="178"/>
      <c r="UM56" s="178"/>
      <c r="UN56" s="178"/>
      <c r="UO56" s="178"/>
      <c r="UP56" s="178"/>
      <c r="UQ56" s="178"/>
      <c r="UR56" s="178"/>
      <c r="US56" s="178"/>
      <c r="UT56" s="178"/>
      <c r="UU56" s="178"/>
      <c r="UV56" s="178"/>
      <c r="UW56" s="178"/>
      <c r="UX56" s="178"/>
      <c r="UY56" s="178"/>
      <c r="UZ56" s="178"/>
      <c r="VA56" s="178"/>
      <c r="VB56" s="178"/>
      <c r="VC56" s="178"/>
      <c r="VD56" s="178"/>
      <c r="VE56" s="178"/>
      <c r="VF56" s="178"/>
      <c r="VG56" s="178"/>
      <c r="VH56" s="178"/>
      <c r="VI56" s="178"/>
      <c r="VJ56" s="178"/>
      <c r="VK56" s="178"/>
      <c r="VL56" s="178"/>
      <c r="VM56" s="178"/>
      <c r="VN56" s="178"/>
      <c r="VO56" s="178"/>
      <c r="VP56" s="178"/>
      <c r="VQ56" s="178"/>
      <c r="VR56" s="178"/>
      <c r="VS56" s="178"/>
      <c r="VT56" s="178"/>
      <c r="VU56" s="178"/>
      <c r="VV56" s="178"/>
      <c r="VW56" s="178"/>
      <c r="VX56" s="178"/>
      <c r="VY56" s="178"/>
      <c r="VZ56" s="178"/>
      <c r="WA56" s="178"/>
      <c r="WB56" s="178"/>
      <c r="WC56" s="178"/>
      <c r="WD56" s="178"/>
      <c r="WE56" s="178"/>
      <c r="WF56" s="178"/>
      <c r="WG56" s="178"/>
      <c r="WH56" s="178"/>
      <c r="WI56" s="178"/>
      <c r="WJ56" s="178"/>
      <c r="WK56" s="178"/>
      <c r="WL56" s="178"/>
      <c r="WM56" s="178"/>
      <c r="WN56" s="178"/>
      <c r="WO56" s="178"/>
      <c r="WP56" s="178"/>
      <c r="WQ56" s="178"/>
      <c r="WR56" s="178"/>
      <c r="WS56" s="178"/>
      <c r="WT56" s="178"/>
      <c r="WU56" s="178"/>
      <c r="WV56" s="178"/>
      <c r="WW56" s="178"/>
      <c r="WX56" s="178"/>
      <c r="WY56" s="178"/>
      <c r="WZ56" s="178"/>
      <c r="XA56" s="178"/>
      <c r="XB56" s="178"/>
      <c r="XC56" s="178"/>
      <c r="XD56" s="178"/>
      <c r="XE56" s="178"/>
      <c r="XF56" s="178"/>
      <c r="XG56" s="178"/>
      <c r="XH56" s="178"/>
      <c r="XI56" s="178"/>
      <c r="XJ56" s="178"/>
      <c r="XK56" s="178"/>
      <c r="XL56" s="178"/>
      <c r="XM56" s="178"/>
      <c r="XN56" s="178"/>
      <c r="XO56" s="178"/>
      <c r="XP56" s="178"/>
      <c r="XQ56" s="178"/>
      <c r="XR56" s="178"/>
      <c r="XS56" s="178"/>
      <c r="XT56" s="178"/>
      <c r="XU56" s="178"/>
      <c r="XV56" s="178"/>
      <c r="XW56" s="178"/>
      <c r="XX56" s="178"/>
      <c r="XY56" s="178"/>
      <c r="XZ56" s="178"/>
      <c r="YA56" s="178"/>
      <c r="YB56" s="178"/>
      <c r="YC56" s="178"/>
      <c r="YD56" s="178"/>
      <c r="YE56" s="178"/>
      <c r="YF56" s="178"/>
      <c r="YG56" s="178"/>
      <c r="YH56" s="178"/>
      <c r="YI56" s="178"/>
      <c r="YJ56" s="178"/>
      <c r="YK56" s="178"/>
      <c r="YL56" s="178"/>
      <c r="YM56" s="178"/>
      <c r="YN56" s="178"/>
      <c r="YO56" s="178"/>
      <c r="YP56" s="178"/>
      <c r="YQ56" s="178"/>
      <c r="YR56" s="178"/>
      <c r="YS56" s="178"/>
      <c r="YT56" s="178"/>
      <c r="YU56" s="178"/>
      <c r="YV56" s="178"/>
      <c r="YW56" s="178"/>
      <c r="YX56" s="178"/>
      <c r="YY56" s="178"/>
      <c r="YZ56" s="178"/>
      <c r="ZA56" s="178"/>
      <c r="ZB56" s="178"/>
      <c r="ZC56" s="178"/>
      <c r="ZD56" s="178"/>
      <c r="ZE56" s="178"/>
      <c r="ZF56" s="178"/>
      <c r="ZG56" s="178"/>
      <c r="ZH56" s="178"/>
      <c r="ZI56" s="178"/>
      <c r="ZJ56" s="178"/>
      <c r="ZK56" s="178"/>
      <c r="ZL56" s="178"/>
      <c r="ZM56" s="178"/>
      <c r="ZN56" s="178"/>
      <c r="ZO56" s="178"/>
      <c r="ZP56" s="178"/>
      <c r="ZQ56" s="178"/>
      <c r="ZR56" s="178"/>
      <c r="ZS56" s="178"/>
      <c r="ZT56" s="178"/>
      <c r="ZU56" s="178"/>
      <c r="ZV56" s="178"/>
      <c r="ZW56" s="178"/>
      <c r="ZX56" s="178"/>
      <c r="ZY56" s="178"/>
      <c r="ZZ56" s="178"/>
      <c r="AAA56" s="178"/>
      <c r="AAB56" s="178"/>
      <c r="AAC56" s="178"/>
      <c r="AAD56" s="178"/>
      <c r="AAE56" s="178"/>
      <c r="AAF56" s="178"/>
      <c r="AAG56" s="178"/>
      <c r="AAH56" s="178"/>
      <c r="AAI56" s="178"/>
      <c r="AAJ56" s="178"/>
      <c r="AAK56" s="178"/>
      <c r="AAL56" s="178"/>
      <c r="AAM56" s="178"/>
      <c r="AAN56" s="178"/>
      <c r="AAO56" s="178"/>
      <c r="AAP56" s="178"/>
      <c r="AAQ56" s="178"/>
      <c r="AAR56" s="178"/>
      <c r="AAS56" s="178"/>
      <c r="AAT56" s="178"/>
      <c r="AAU56" s="178"/>
      <c r="AAV56" s="178"/>
      <c r="AAW56" s="178"/>
      <c r="AAX56" s="178"/>
      <c r="AAY56" s="178"/>
      <c r="AAZ56" s="178"/>
      <c r="ABA56" s="178"/>
      <c r="ABB56" s="178"/>
      <c r="ABC56" s="178"/>
      <c r="ABD56" s="178"/>
      <c r="ABE56" s="178"/>
      <c r="ABF56" s="178"/>
      <c r="ABG56" s="178"/>
      <c r="ABH56" s="178"/>
      <c r="ABI56" s="178"/>
      <c r="ABJ56" s="178"/>
      <c r="ABK56" s="178"/>
      <c r="ABL56" s="178"/>
      <c r="ABM56" s="178"/>
      <c r="ABN56" s="178"/>
      <c r="ABO56" s="178"/>
      <c r="ABP56" s="178"/>
      <c r="ABQ56" s="178"/>
      <c r="ABR56" s="178"/>
      <c r="ABS56" s="178"/>
      <c r="ABT56" s="178"/>
      <c r="ABU56" s="178"/>
      <c r="ABV56" s="178"/>
      <c r="ABW56" s="178"/>
      <c r="ABX56" s="178"/>
      <c r="ABY56" s="178"/>
      <c r="ABZ56" s="178"/>
      <c r="ACA56" s="178"/>
      <c r="ACB56" s="178"/>
      <c r="ACC56" s="178"/>
      <c r="ACD56" s="178"/>
      <c r="ACE56" s="178"/>
      <c r="ACF56" s="178"/>
      <c r="ACG56" s="178"/>
      <c r="ACH56" s="178"/>
      <c r="ACI56" s="178"/>
      <c r="ACJ56" s="178"/>
      <c r="ACK56" s="178"/>
      <c r="ACL56" s="178"/>
      <c r="ACM56" s="178"/>
      <c r="ACN56" s="178"/>
      <c r="ACO56" s="178"/>
      <c r="ACP56" s="178"/>
      <c r="ACQ56" s="178"/>
      <c r="ACR56" s="178"/>
      <c r="ACS56" s="178"/>
      <c r="ACT56" s="178"/>
      <c r="ACU56" s="178"/>
      <c r="ACV56" s="178"/>
      <c r="ACW56" s="178"/>
      <c r="ACX56" s="178"/>
      <c r="ACY56" s="178"/>
      <c r="ACZ56" s="178"/>
      <c r="ADA56" s="178"/>
      <c r="ADB56" s="178"/>
      <c r="ADC56" s="178"/>
      <c r="ADD56" s="178"/>
      <c r="ADE56" s="178"/>
      <c r="ADF56" s="178"/>
      <c r="ADG56" s="178"/>
      <c r="ADH56" s="178"/>
      <c r="ADI56" s="178"/>
      <c r="ADJ56" s="178"/>
      <c r="ADK56" s="178"/>
      <c r="ADL56" s="178"/>
      <c r="ADM56" s="178"/>
      <c r="ADN56" s="178"/>
      <c r="ADO56" s="178"/>
      <c r="ADP56" s="178"/>
      <c r="ADQ56" s="178"/>
      <c r="ADR56" s="178"/>
      <c r="ADS56" s="178"/>
      <c r="ADT56" s="178"/>
      <c r="ADU56" s="178"/>
      <c r="ADV56" s="178"/>
      <c r="ADW56" s="178"/>
      <c r="ADX56" s="178"/>
      <c r="ADY56" s="178"/>
      <c r="ADZ56" s="178"/>
      <c r="AEA56" s="178"/>
      <c r="AEB56" s="178"/>
      <c r="AEC56" s="178"/>
      <c r="AED56" s="178"/>
      <c r="AEE56" s="178"/>
      <c r="AEF56" s="178"/>
      <c r="AEG56" s="178"/>
      <c r="AEH56" s="178"/>
      <c r="AEI56" s="178"/>
      <c r="AEJ56" s="178"/>
      <c r="AEK56" s="178"/>
      <c r="AEL56" s="178"/>
      <c r="AEM56" s="178"/>
      <c r="AEN56" s="178"/>
      <c r="AEO56" s="178"/>
      <c r="AEP56" s="178"/>
      <c r="AEQ56" s="178"/>
      <c r="AER56" s="178"/>
      <c r="AES56" s="178"/>
      <c r="AET56" s="178"/>
      <c r="AEU56" s="178"/>
      <c r="AEV56" s="178"/>
      <c r="AEW56" s="178"/>
      <c r="AEX56" s="178"/>
      <c r="AEY56" s="178"/>
      <c r="AEZ56" s="178"/>
      <c r="AFA56" s="178"/>
      <c r="AFB56" s="178"/>
      <c r="AFC56" s="178"/>
      <c r="AFD56" s="178"/>
      <c r="AFE56" s="178"/>
      <c r="AFF56" s="178"/>
      <c r="AFG56" s="178"/>
      <c r="AFH56" s="178"/>
      <c r="AFI56" s="178"/>
      <c r="AFJ56" s="178"/>
      <c r="AFK56" s="178"/>
      <c r="AFL56" s="178"/>
      <c r="AFM56" s="178"/>
      <c r="AFN56" s="178"/>
      <c r="AFO56" s="178"/>
      <c r="AFP56" s="178"/>
      <c r="AFQ56" s="178"/>
      <c r="AFR56" s="178"/>
      <c r="AFS56" s="178"/>
      <c r="AFT56" s="178"/>
      <c r="AFU56" s="178"/>
      <c r="AFV56" s="178"/>
      <c r="AFW56" s="178"/>
      <c r="AFX56" s="178"/>
      <c r="AFY56" s="178"/>
      <c r="AFZ56" s="178"/>
      <c r="AGA56" s="178"/>
      <c r="AGB56" s="178"/>
      <c r="AGC56" s="178"/>
      <c r="AGD56" s="178"/>
      <c r="AGE56" s="178"/>
      <c r="AGF56" s="178"/>
      <c r="AGG56" s="178"/>
      <c r="AGH56" s="178"/>
      <c r="AGI56" s="178"/>
      <c r="AGJ56" s="178"/>
      <c r="AGK56" s="178"/>
      <c r="AGL56" s="178"/>
      <c r="AGM56" s="178"/>
      <c r="AGN56" s="178"/>
      <c r="AGO56" s="178"/>
      <c r="AGP56" s="178"/>
      <c r="AGQ56" s="178"/>
      <c r="AGR56" s="178"/>
      <c r="AGS56" s="178"/>
      <c r="AGT56" s="178"/>
      <c r="AGU56" s="178"/>
      <c r="AGV56" s="178"/>
      <c r="AGW56" s="178"/>
      <c r="AGX56" s="178"/>
      <c r="AGY56" s="178"/>
      <c r="AGZ56" s="178"/>
      <c r="AHA56" s="178"/>
      <c r="AHB56" s="178"/>
      <c r="AHC56" s="178"/>
      <c r="AHD56" s="178"/>
      <c r="AHE56" s="178"/>
      <c r="AHF56" s="178"/>
      <c r="AHG56" s="178"/>
      <c r="AHH56" s="178"/>
      <c r="AHI56" s="178"/>
      <c r="AHJ56" s="178"/>
      <c r="AHK56" s="178"/>
      <c r="AHL56" s="178"/>
      <c r="AHM56" s="178"/>
      <c r="AHN56" s="178"/>
      <c r="AHO56" s="178"/>
      <c r="AHP56" s="178"/>
      <c r="AHQ56" s="178"/>
      <c r="AHR56" s="178"/>
      <c r="AHS56" s="178"/>
      <c r="AHT56" s="178"/>
      <c r="AHU56" s="178"/>
      <c r="AHV56" s="178"/>
      <c r="AHW56" s="178"/>
      <c r="AHX56" s="178"/>
      <c r="AHY56" s="178"/>
      <c r="AHZ56" s="178"/>
      <c r="AIA56" s="178"/>
      <c r="AIB56" s="178"/>
      <c r="AIC56" s="178"/>
      <c r="AID56" s="178"/>
      <c r="AIE56" s="178"/>
      <c r="AIF56" s="178"/>
      <c r="AIG56" s="178"/>
      <c r="AIH56" s="178"/>
      <c r="AII56" s="178"/>
      <c r="AIJ56" s="178"/>
      <c r="AIK56" s="178"/>
      <c r="AIL56" s="178"/>
      <c r="AIM56" s="178"/>
      <c r="AIN56" s="178"/>
      <c r="AIO56" s="178"/>
      <c r="AIP56" s="178"/>
      <c r="AIQ56" s="178"/>
      <c r="AIR56" s="178"/>
      <c r="AIS56" s="178"/>
      <c r="AIT56" s="178"/>
      <c r="AIU56" s="178"/>
      <c r="AIV56" s="178"/>
      <c r="AIW56" s="178"/>
      <c r="AIX56" s="178"/>
      <c r="AIY56" s="178"/>
      <c r="AIZ56" s="178"/>
      <c r="AJA56" s="178"/>
      <c r="AJB56" s="178"/>
      <c r="AJC56" s="178"/>
      <c r="AJD56" s="178"/>
      <c r="AJE56" s="178"/>
      <c r="AJF56" s="178"/>
      <c r="AJG56" s="178"/>
      <c r="AJH56" s="178"/>
      <c r="AJI56" s="178"/>
      <c r="AJJ56" s="178"/>
      <c r="AJK56" s="178"/>
      <c r="AJL56" s="178"/>
      <c r="AJM56" s="178"/>
      <c r="AJN56" s="178"/>
      <c r="AJO56" s="178"/>
      <c r="AJP56" s="178"/>
      <c r="AJQ56" s="178"/>
      <c r="AJR56" s="178"/>
      <c r="AJS56" s="178"/>
      <c r="AJT56" s="178"/>
      <c r="AJU56" s="178"/>
      <c r="AJV56" s="178"/>
      <c r="AJW56" s="178"/>
      <c r="AJX56" s="178"/>
      <c r="AJY56" s="178"/>
      <c r="AJZ56" s="178"/>
      <c r="AKA56" s="178"/>
      <c r="AKB56" s="178"/>
      <c r="AKC56" s="178"/>
      <c r="AKD56" s="178"/>
      <c r="AKE56" s="178"/>
      <c r="AKF56" s="178"/>
      <c r="AKG56" s="178"/>
      <c r="AKH56" s="178"/>
      <c r="AKI56" s="178"/>
      <c r="AKJ56" s="178"/>
      <c r="AKK56" s="178"/>
      <c r="AKL56" s="178"/>
      <c r="AKM56" s="178"/>
      <c r="AKN56" s="178"/>
      <c r="AKO56" s="178"/>
      <c r="AKP56" s="178"/>
      <c r="AKQ56" s="178"/>
      <c r="AKR56" s="178"/>
      <c r="AKS56" s="178"/>
      <c r="AKT56" s="178"/>
      <c r="AKU56" s="178"/>
      <c r="AKV56" s="178"/>
      <c r="AKW56" s="178"/>
      <c r="AKX56" s="178"/>
      <c r="AKY56" s="178"/>
      <c r="AKZ56" s="178"/>
      <c r="ALA56" s="178"/>
      <c r="ALB56" s="178"/>
      <c r="ALC56" s="178"/>
      <c r="ALD56" s="178"/>
      <c r="ALE56" s="178"/>
      <c r="ALF56" s="178"/>
      <c r="ALG56" s="178"/>
      <c r="ALH56" s="178"/>
      <c r="ALI56" s="178"/>
      <c r="ALJ56" s="178"/>
      <c r="ALK56" s="178"/>
      <c r="ALL56" s="178"/>
      <c r="ALM56" s="178"/>
      <c r="ALN56" s="178"/>
      <c r="ALO56" s="178"/>
      <c r="ALP56" s="178"/>
      <c r="ALQ56" s="178"/>
      <c r="ALR56" s="178"/>
      <c r="ALS56" s="178"/>
      <c r="ALT56" s="178"/>
      <c r="ALU56" s="178"/>
      <c r="ALV56" s="178"/>
      <c r="ALW56" s="178"/>
      <c r="ALX56" s="178"/>
      <c r="ALY56" s="178"/>
      <c r="ALZ56" s="178"/>
      <c r="AMA56" s="178"/>
      <c r="AMB56" s="178"/>
      <c r="AMC56" s="178"/>
      <c r="AMD56" s="178"/>
      <c r="AME56" s="178"/>
      <c r="AMF56" s="178"/>
      <c r="AMG56" s="178"/>
      <c r="AMH56" s="178"/>
      <c r="AMI56" s="178"/>
      <c r="AMJ56" s="178"/>
      <c r="AMK56" s="178"/>
    </row>
    <row r="57" spans="1:1025" ht="49.5" x14ac:dyDescent="0.25">
      <c r="A57" s="178"/>
      <c r="B57" s="186" t="s">
        <v>608</v>
      </c>
      <c r="C57" s="187">
        <v>9.35</v>
      </c>
      <c r="D57" s="186" t="s">
        <v>616</v>
      </c>
      <c r="E57" s="187">
        <v>8.0500000000000007</v>
      </c>
      <c r="F57" s="186" t="s">
        <v>613</v>
      </c>
      <c r="G57" s="187">
        <v>12.14</v>
      </c>
      <c r="H57" s="186" t="s">
        <v>617</v>
      </c>
      <c r="I57" s="187">
        <v>54.07</v>
      </c>
      <c r="J57" s="186" t="s">
        <v>607</v>
      </c>
      <c r="K57" s="187">
        <v>8.26</v>
      </c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  <c r="IW57" s="178"/>
      <c r="IX57" s="178"/>
      <c r="IY57" s="178"/>
      <c r="IZ57" s="178"/>
      <c r="JA57" s="178"/>
      <c r="JB57" s="178"/>
      <c r="JC57" s="178"/>
      <c r="JD57" s="178"/>
      <c r="JE57" s="178"/>
      <c r="JF57" s="178"/>
      <c r="JG57" s="178"/>
      <c r="JH57" s="178"/>
      <c r="JI57" s="178"/>
      <c r="JJ57" s="178"/>
      <c r="JK57" s="178"/>
      <c r="JL57" s="178"/>
      <c r="JM57" s="178"/>
      <c r="JN57" s="178"/>
      <c r="JO57" s="178"/>
      <c r="JP57" s="178"/>
      <c r="JQ57" s="178"/>
      <c r="JR57" s="178"/>
      <c r="JS57" s="178"/>
      <c r="JT57" s="178"/>
      <c r="JU57" s="178"/>
      <c r="JV57" s="178"/>
      <c r="JW57" s="178"/>
      <c r="JX57" s="178"/>
      <c r="JY57" s="178"/>
      <c r="JZ57" s="178"/>
      <c r="KA57" s="178"/>
      <c r="KB57" s="178"/>
      <c r="KC57" s="178"/>
      <c r="KD57" s="178"/>
      <c r="KE57" s="178"/>
      <c r="KF57" s="178"/>
      <c r="KG57" s="178"/>
      <c r="KH57" s="178"/>
      <c r="KI57" s="178"/>
      <c r="KJ57" s="178"/>
      <c r="KK57" s="178"/>
      <c r="KL57" s="178"/>
      <c r="KM57" s="178"/>
      <c r="KN57" s="178"/>
      <c r="KO57" s="178"/>
      <c r="KP57" s="178"/>
      <c r="KQ57" s="178"/>
      <c r="KR57" s="178"/>
      <c r="KS57" s="178"/>
      <c r="KT57" s="178"/>
      <c r="KU57" s="178"/>
      <c r="KV57" s="178"/>
      <c r="KW57" s="178"/>
      <c r="KX57" s="178"/>
      <c r="KY57" s="178"/>
      <c r="KZ57" s="178"/>
      <c r="LA57" s="178"/>
      <c r="LB57" s="178"/>
      <c r="LC57" s="178"/>
      <c r="LD57" s="178"/>
      <c r="LE57" s="178"/>
      <c r="LF57" s="178"/>
      <c r="LG57" s="178"/>
      <c r="LH57" s="178"/>
      <c r="LI57" s="178"/>
      <c r="LJ57" s="178"/>
      <c r="LK57" s="178"/>
      <c r="LL57" s="178"/>
      <c r="LM57" s="178"/>
      <c r="LN57" s="178"/>
      <c r="LO57" s="178"/>
      <c r="LP57" s="178"/>
      <c r="LQ57" s="178"/>
      <c r="LR57" s="178"/>
      <c r="LS57" s="178"/>
      <c r="LT57" s="178"/>
      <c r="LU57" s="178"/>
      <c r="LV57" s="178"/>
      <c r="LW57" s="178"/>
      <c r="LX57" s="178"/>
      <c r="LY57" s="178"/>
      <c r="LZ57" s="178"/>
      <c r="MA57" s="178"/>
      <c r="MB57" s="178"/>
      <c r="MC57" s="178"/>
      <c r="MD57" s="178"/>
      <c r="ME57" s="178"/>
      <c r="MF57" s="178"/>
      <c r="MG57" s="178"/>
      <c r="MH57" s="178"/>
      <c r="MI57" s="178"/>
      <c r="MJ57" s="178"/>
      <c r="MK57" s="178"/>
      <c r="ML57" s="178"/>
      <c r="MM57" s="178"/>
      <c r="MN57" s="178"/>
      <c r="MO57" s="178"/>
      <c r="MP57" s="178"/>
      <c r="MQ57" s="178"/>
      <c r="MR57" s="178"/>
      <c r="MS57" s="178"/>
      <c r="MT57" s="178"/>
      <c r="MU57" s="178"/>
      <c r="MV57" s="178"/>
      <c r="MW57" s="178"/>
      <c r="MX57" s="178"/>
      <c r="MY57" s="178"/>
      <c r="MZ57" s="178"/>
      <c r="NA57" s="178"/>
      <c r="NB57" s="178"/>
      <c r="NC57" s="178"/>
      <c r="ND57" s="178"/>
      <c r="NE57" s="178"/>
      <c r="NF57" s="178"/>
      <c r="NG57" s="178"/>
      <c r="NH57" s="178"/>
      <c r="NI57" s="178"/>
      <c r="NJ57" s="178"/>
      <c r="NK57" s="178"/>
      <c r="NL57" s="178"/>
      <c r="NM57" s="178"/>
      <c r="NN57" s="178"/>
      <c r="NO57" s="178"/>
      <c r="NP57" s="178"/>
      <c r="NQ57" s="178"/>
      <c r="NR57" s="178"/>
      <c r="NS57" s="178"/>
      <c r="NT57" s="178"/>
      <c r="NU57" s="178"/>
      <c r="NV57" s="178"/>
      <c r="NW57" s="178"/>
      <c r="NX57" s="178"/>
      <c r="NY57" s="178"/>
      <c r="NZ57" s="178"/>
      <c r="OA57" s="178"/>
      <c r="OB57" s="178"/>
      <c r="OC57" s="178"/>
      <c r="OD57" s="178"/>
      <c r="OE57" s="178"/>
      <c r="OF57" s="178"/>
      <c r="OG57" s="178"/>
      <c r="OH57" s="178"/>
      <c r="OI57" s="178"/>
      <c r="OJ57" s="178"/>
      <c r="OK57" s="178"/>
      <c r="OL57" s="178"/>
      <c r="OM57" s="178"/>
      <c r="ON57" s="178"/>
      <c r="OO57" s="178"/>
      <c r="OP57" s="178"/>
      <c r="OQ57" s="178"/>
      <c r="OR57" s="178"/>
      <c r="OS57" s="178"/>
      <c r="OT57" s="178"/>
      <c r="OU57" s="178"/>
      <c r="OV57" s="178"/>
      <c r="OW57" s="178"/>
      <c r="OX57" s="178"/>
      <c r="OY57" s="178"/>
      <c r="OZ57" s="178"/>
      <c r="PA57" s="178"/>
      <c r="PB57" s="178"/>
      <c r="PC57" s="178"/>
      <c r="PD57" s="178"/>
      <c r="PE57" s="178"/>
      <c r="PF57" s="178"/>
      <c r="PG57" s="178"/>
      <c r="PH57" s="178"/>
      <c r="PI57" s="178"/>
      <c r="PJ57" s="178"/>
      <c r="PK57" s="178"/>
      <c r="PL57" s="178"/>
      <c r="PM57" s="178"/>
      <c r="PN57" s="178"/>
      <c r="PO57" s="178"/>
      <c r="PP57" s="178"/>
      <c r="PQ57" s="178"/>
      <c r="PR57" s="178"/>
      <c r="PS57" s="178"/>
      <c r="PT57" s="178"/>
      <c r="PU57" s="178"/>
      <c r="PV57" s="178"/>
      <c r="PW57" s="178"/>
      <c r="PX57" s="178"/>
      <c r="PY57" s="178"/>
      <c r="PZ57" s="178"/>
      <c r="QA57" s="178"/>
      <c r="QB57" s="178"/>
      <c r="QC57" s="178"/>
      <c r="QD57" s="178"/>
      <c r="QE57" s="178"/>
      <c r="QF57" s="178"/>
      <c r="QG57" s="178"/>
      <c r="QH57" s="178"/>
      <c r="QI57" s="178"/>
      <c r="QJ57" s="178"/>
      <c r="QK57" s="178"/>
      <c r="QL57" s="178"/>
      <c r="QM57" s="178"/>
      <c r="QN57" s="178"/>
      <c r="QO57" s="178"/>
      <c r="QP57" s="178"/>
      <c r="QQ57" s="178"/>
      <c r="QR57" s="178"/>
      <c r="QS57" s="178"/>
      <c r="QT57" s="178"/>
      <c r="QU57" s="178"/>
      <c r="QV57" s="178"/>
      <c r="QW57" s="178"/>
      <c r="QX57" s="178"/>
      <c r="QY57" s="178"/>
      <c r="QZ57" s="178"/>
      <c r="RA57" s="178"/>
      <c r="RB57" s="178"/>
      <c r="RC57" s="178"/>
      <c r="RD57" s="178"/>
      <c r="RE57" s="178"/>
      <c r="RF57" s="178"/>
      <c r="RG57" s="178"/>
      <c r="RH57" s="178"/>
      <c r="RI57" s="178"/>
      <c r="RJ57" s="178"/>
      <c r="RK57" s="178"/>
      <c r="RL57" s="178"/>
      <c r="RM57" s="178"/>
      <c r="RN57" s="178"/>
      <c r="RO57" s="178"/>
      <c r="RP57" s="178"/>
      <c r="RQ57" s="178"/>
      <c r="RR57" s="178"/>
      <c r="RS57" s="178"/>
      <c r="RT57" s="178"/>
      <c r="RU57" s="178"/>
      <c r="RV57" s="178"/>
      <c r="RW57" s="178"/>
      <c r="RX57" s="178"/>
      <c r="RY57" s="178"/>
      <c r="RZ57" s="178"/>
      <c r="SA57" s="178"/>
      <c r="SB57" s="178"/>
      <c r="SC57" s="178"/>
      <c r="SD57" s="178"/>
      <c r="SE57" s="178"/>
      <c r="SF57" s="178"/>
      <c r="SG57" s="178"/>
      <c r="SH57" s="178"/>
      <c r="SI57" s="178"/>
      <c r="SJ57" s="178"/>
      <c r="SK57" s="178"/>
      <c r="SL57" s="178"/>
      <c r="SM57" s="178"/>
      <c r="SN57" s="178"/>
      <c r="SO57" s="178"/>
      <c r="SP57" s="178"/>
      <c r="SQ57" s="178"/>
      <c r="SR57" s="178"/>
      <c r="SS57" s="178"/>
      <c r="ST57" s="178"/>
      <c r="SU57" s="178"/>
      <c r="SV57" s="178"/>
      <c r="SW57" s="178"/>
      <c r="SX57" s="178"/>
      <c r="SY57" s="178"/>
      <c r="SZ57" s="178"/>
      <c r="TA57" s="178"/>
      <c r="TB57" s="178"/>
      <c r="TC57" s="178"/>
      <c r="TD57" s="178"/>
      <c r="TE57" s="178"/>
      <c r="TF57" s="178"/>
      <c r="TG57" s="178"/>
      <c r="TH57" s="178"/>
      <c r="TI57" s="178"/>
      <c r="TJ57" s="178"/>
      <c r="TK57" s="178"/>
      <c r="TL57" s="178"/>
      <c r="TM57" s="178"/>
      <c r="TN57" s="178"/>
      <c r="TO57" s="178"/>
      <c r="TP57" s="178"/>
      <c r="TQ57" s="178"/>
      <c r="TR57" s="178"/>
      <c r="TS57" s="178"/>
      <c r="TT57" s="178"/>
      <c r="TU57" s="178"/>
      <c r="TV57" s="178"/>
      <c r="TW57" s="178"/>
      <c r="TX57" s="178"/>
      <c r="TY57" s="178"/>
      <c r="TZ57" s="178"/>
      <c r="UA57" s="178"/>
      <c r="UB57" s="178"/>
      <c r="UC57" s="178"/>
      <c r="UD57" s="178"/>
      <c r="UE57" s="178"/>
      <c r="UF57" s="178"/>
      <c r="UG57" s="178"/>
      <c r="UH57" s="178"/>
      <c r="UI57" s="178"/>
      <c r="UJ57" s="178"/>
      <c r="UK57" s="178"/>
      <c r="UL57" s="178"/>
      <c r="UM57" s="178"/>
      <c r="UN57" s="178"/>
      <c r="UO57" s="178"/>
      <c r="UP57" s="178"/>
      <c r="UQ57" s="178"/>
      <c r="UR57" s="178"/>
      <c r="US57" s="178"/>
      <c r="UT57" s="178"/>
      <c r="UU57" s="178"/>
      <c r="UV57" s="178"/>
      <c r="UW57" s="178"/>
      <c r="UX57" s="178"/>
      <c r="UY57" s="178"/>
      <c r="UZ57" s="178"/>
      <c r="VA57" s="178"/>
      <c r="VB57" s="178"/>
      <c r="VC57" s="178"/>
      <c r="VD57" s="178"/>
      <c r="VE57" s="178"/>
      <c r="VF57" s="178"/>
      <c r="VG57" s="178"/>
      <c r="VH57" s="178"/>
      <c r="VI57" s="178"/>
      <c r="VJ57" s="178"/>
      <c r="VK57" s="178"/>
      <c r="VL57" s="178"/>
      <c r="VM57" s="178"/>
      <c r="VN57" s="178"/>
      <c r="VO57" s="178"/>
      <c r="VP57" s="178"/>
      <c r="VQ57" s="178"/>
      <c r="VR57" s="178"/>
      <c r="VS57" s="178"/>
      <c r="VT57" s="178"/>
      <c r="VU57" s="178"/>
      <c r="VV57" s="178"/>
      <c r="VW57" s="178"/>
      <c r="VX57" s="178"/>
      <c r="VY57" s="178"/>
      <c r="VZ57" s="178"/>
      <c r="WA57" s="178"/>
      <c r="WB57" s="178"/>
      <c r="WC57" s="178"/>
      <c r="WD57" s="178"/>
      <c r="WE57" s="178"/>
      <c r="WF57" s="178"/>
      <c r="WG57" s="178"/>
      <c r="WH57" s="178"/>
      <c r="WI57" s="178"/>
      <c r="WJ57" s="178"/>
      <c r="WK57" s="178"/>
      <c r="WL57" s="178"/>
      <c r="WM57" s="178"/>
      <c r="WN57" s="178"/>
      <c r="WO57" s="178"/>
      <c r="WP57" s="178"/>
      <c r="WQ57" s="178"/>
      <c r="WR57" s="178"/>
      <c r="WS57" s="178"/>
      <c r="WT57" s="178"/>
      <c r="WU57" s="178"/>
      <c r="WV57" s="178"/>
      <c r="WW57" s="178"/>
      <c r="WX57" s="178"/>
      <c r="WY57" s="178"/>
      <c r="WZ57" s="178"/>
      <c r="XA57" s="178"/>
      <c r="XB57" s="178"/>
      <c r="XC57" s="178"/>
      <c r="XD57" s="178"/>
      <c r="XE57" s="178"/>
      <c r="XF57" s="178"/>
      <c r="XG57" s="178"/>
      <c r="XH57" s="178"/>
      <c r="XI57" s="178"/>
      <c r="XJ57" s="178"/>
      <c r="XK57" s="178"/>
      <c r="XL57" s="178"/>
      <c r="XM57" s="178"/>
      <c r="XN57" s="178"/>
      <c r="XO57" s="178"/>
      <c r="XP57" s="178"/>
      <c r="XQ57" s="178"/>
      <c r="XR57" s="178"/>
      <c r="XS57" s="178"/>
      <c r="XT57" s="178"/>
      <c r="XU57" s="178"/>
      <c r="XV57" s="178"/>
      <c r="XW57" s="178"/>
      <c r="XX57" s="178"/>
      <c r="XY57" s="178"/>
      <c r="XZ57" s="178"/>
      <c r="YA57" s="178"/>
      <c r="YB57" s="178"/>
      <c r="YC57" s="178"/>
      <c r="YD57" s="178"/>
      <c r="YE57" s="178"/>
      <c r="YF57" s="178"/>
      <c r="YG57" s="178"/>
      <c r="YH57" s="178"/>
      <c r="YI57" s="178"/>
      <c r="YJ57" s="178"/>
      <c r="YK57" s="178"/>
      <c r="YL57" s="178"/>
      <c r="YM57" s="178"/>
      <c r="YN57" s="178"/>
      <c r="YO57" s="178"/>
      <c r="YP57" s="178"/>
      <c r="YQ57" s="178"/>
      <c r="YR57" s="178"/>
      <c r="YS57" s="178"/>
      <c r="YT57" s="178"/>
      <c r="YU57" s="178"/>
      <c r="YV57" s="178"/>
      <c r="YW57" s="178"/>
      <c r="YX57" s="178"/>
      <c r="YY57" s="178"/>
      <c r="YZ57" s="178"/>
      <c r="ZA57" s="178"/>
      <c r="ZB57" s="178"/>
      <c r="ZC57" s="178"/>
      <c r="ZD57" s="178"/>
      <c r="ZE57" s="178"/>
      <c r="ZF57" s="178"/>
      <c r="ZG57" s="178"/>
      <c r="ZH57" s="178"/>
      <c r="ZI57" s="178"/>
      <c r="ZJ57" s="178"/>
      <c r="ZK57" s="178"/>
      <c r="ZL57" s="178"/>
      <c r="ZM57" s="178"/>
      <c r="ZN57" s="178"/>
      <c r="ZO57" s="178"/>
      <c r="ZP57" s="178"/>
      <c r="ZQ57" s="178"/>
      <c r="ZR57" s="178"/>
      <c r="ZS57" s="178"/>
      <c r="ZT57" s="178"/>
      <c r="ZU57" s="178"/>
      <c r="ZV57" s="178"/>
      <c r="ZW57" s="178"/>
      <c r="ZX57" s="178"/>
      <c r="ZY57" s="178"/>
      <c r="ZZ57" s="178"/>
      <c r="AAA57" s="178"/>
      <c r="AAB57" s="178"/>
      <c r="AAC57" s="178"/>
      <c r="AAD57" s="178"/>
      <c r="AAE57" s="178"/>
      <c r="AAF57" s="178"/>
      <c r="AAG57" s="178"/>
      <c r="AAH57" s="178"/>
      <c r="AAI57" s="178"/>
      <c r="AAJ57" s="178"/>
      <c r="AAK57" s="178"/>
      <c r="AAL57" s="178"/>
      <c r="AAM57" s="178"/>
      <c r="AAN57" s="178"/>
      <c r="AAO57" s="178"/>
      <c r="AAP57" s="178"/>
      <c r="AAQ57" s="178"/>
      <c r="AAR57" s="178"/>
      <c r="AAS57" s="178"/>
      <c r="AAT57" s="178"/>
      <c r="AAU57" s="178"/>
      <c r="AAV57" s="178"/>
      <c r="AAW57" s="178"/>
      <c r="AAX57" s="178"/>
      <c r="AAY57" s="178"/>
      <c r="AAZ57" s="178"/>
      <c r="ABA57" s="178"/>
      <c r="ABB57" s="178"/>
      <c r="ABC57" s="178"/>
      <c r="ABD57" s="178"/>
      <c r="ABE57" s="178"/>
      <c r="ABF57" s="178"/>
      <c r="ABG57" s="178"/>
      <c r="ABH57" s="178"/>
      <c r="ABI57" s="178"/>
      <c r="ABJ57" s="178"/>
      <c r="ABK57" s="178"/>
      <c r="ABL57" s="178"/>
      <c r="ABM57" s="178"/>
      <c r="ABN57" s="178"/>
      <c r="ABO57" s="178"/>
      <c r="ABP57" s="178"/>
      <c r="ABQ57" s="178"/>
      <c r="ABR57" s="178"/>
      <c r="ABS57" s="178"/>
      <c r="ABT57" s="178"/>
      <c r="ABU57" s="178"/>
      <c r="ABV57" s="178"/>
      <c r="ABW57" s="178"/>
      <c r="ABX57" s="178"/>
      <c r="ABY57" s="178"/>
      <c r="ABZ57" s="178"/>
      <c r="ACA57" s="178"/>
      <c r="ACB57" s="178"/>
      <c r="ACC57" s="178"/>
      <c r="ACD57" s="178"/>
      <c r="ACE57" s="178"/>
      <c r="ACF57" s="178"/>
      <c r="ACG57" s="178"/>
      <c r="ACH57" s="178"/>
      <c r="ACI57" s="178"/>
      <c r="ACJ57" s="178"/>
      <c r="ACK57" s="178"/>
      <c r="ACL57" s="178"/>
      <c r="ACM57" s="178"/>
      <c r="ACN57" s="178"/>
      <c r="ACO57" s="178"/>
      <c r="ACP57" s="178"/>
      <c r="ACQ57" s="178"/>
      <c r="ACR57" s="178"/>
      <c r="ACS57" s="178"/>
      <c r="ACT57" s="178"/>
      <c r="ACU57" s="178"/>
      <c r="ACV57" s="178"/>
      <c r="ACW57" s="178"/>
      <c r="ACX57" s="178"/>
      <c r="ACY57" s="178"/>
      <c r="ACZ57" s="178"/>
      <c r="ADA57" s="178"/>
      <c r="ADB57" s="178"/>
      <c r="ADC57" s="178"/>
      <c r="ADD57" s="178"/>
      <c r="ADE57" s="178"/>
      <c r="ADF57" s="178"/>
      <c r="ADG57" s="178"/>
      <c r="ADH57" s="178"/>
      <c r="ADI57" s="178"/>
      <c r="ADJ57" s="178"/>
      <c r="ADK57" s="178"/>
      <c r="ADL57" s="178"/>
      <c r="ADM57" s="178"/>
      <c r="ADN57" s="178"/>
      <c r="ADO57" s="178"/>
      <c r="ADP57" s="178"/>
      <c r="ADQ57" s="178"/>
      <c r="ADR57" s="178"/>
      <c r="ADS57" s="178"/>
      <c r="ADT57" s="178"/>
      <c r="ADU57" s="178"/>
      <c r="ADV57" s="178"/>
      <c r="ADW57" s="178"/>
      <c r="ADX57" s="178"/>
      <c r="ADY57" s="178"/>
      <c r="ADZ57" s="178"/>
      <c r="AEA57" s="178"/>
      <c r="AEB57" s="178"/>
      <c r="AEC57" s="178"/>
      <c r="AED57" s="178"/>
      <c r="AEE57" s="178"/>
      <c r="AEF57" s="178"/>
      <c r="AEG57" s="178"/>
      <c r="AEH57" s="178"/>
      <c r="AEI57" s="178"/>
      <c r="AEJ57" s="178"/>
      <c r="AEK57" s="178"/>
      <c r="AEL57" s="178"/>
      <c r="AEM57" s="178"/>
      <c r="AEN57" s="178"/>
      <c r="AEO57" s="178"/>
      <c r="AEP57" s="178"/>
      <c r="AEQ57" s="178"/>
      <c r="AER57" s="178"/>
      <c r="AES57" s="178"/>
      <c r="AET57" s="178"/>
      <c r="AEU57" s="178"/>
      <c r="AEV57" s="178"/>
      <c r="AEW57" s="178"/>
      <c r="AEX57" s="178"/>
      <c r="AEY57" s="178"/>
      <c r="AEZ57" s="178"/>
      <c r="AFA57" s="178"/>
      <c r="AFB57" s="178"/>
      <c r="AFC57" s="178"/>
      <c r="AFD57" s="178"/>
      <c r="AFE57" s="178"/>
      <c r="AFF57" s="178"/>
      <c r="AFG57" s="178"/>
      <c r="AFH57" s="178"/>
      <c r="AFI57" s="178"/>
      <c r="AFJ57" s="178"/>
      <c r="AFK57" s="178"/>
      <c r="AFL57" s="178"/>
      <c r="AFM57" s="178"/>
      <c r="AFN57" s="178"/>
      <c r="AFO57" s="178"/>
      <c r="AFP57" s="178"/>
      <c r="AFQ57" s="178"/>
      <c r="AFR57" s="178"/>
      <c r="AFS57" s="178"/>
      <c r="AFT57" s="178"/>
      <c r="AFU57" s="178"/>
      <c r="AFV57" s="178"/>
      <c r="AFW57" s="178"/>
      <c r="AFX57" s="178"/>
      <c r="AFY57" s="178"/>
      <c r="AFZ57" s="178"/>
      <c r="AGA57" s="178"/>
      <c r="AGB57" s="178"/>
      <c r="AGC57" s="178"/>
      <c r="AGD57" s="178"/>
      <c r="AGE57" s="178"/>
      <c r="AGF57" s="178"/>
      <c r="AGG57" s="178"/>
      <c r="AGH57" s="178"/>
      <c r="AGI57" s="178"/>
      <c r="AGJ57" s="178"/>
      <c r="AGK57" s="178"/>
      <c r="AGL57" s="178"/>
      <c r="AGM57" s="178"/>
      <c r="AGN57" s="178"/>
      <c r="AGO57" s="178"/>
      <c r="AGP57" s="178"/>
      <c r="AGQ57" s="178"/>
      <c r="AGR57" s="178"/>
      <c r="AGS57" s="178"/>
      <c r="AGT57" s="178"/>
      <c r="AGU57" s="178"/>
      <c r="AGV57" s="178"/>
      <c r="AGW57" s="178"/>
      <c r="AGX57" s="178"/>
      <c r="AGY57" s="178"/>
      <c r="AGZ57" s="178"/>
      <c r="AHA57" s="178"/>
      <c r="AHB57" s="178"/>
      <c r="AHC57" s="178"/>
      <c r="AHD57" s="178"/>
      <c r="AHE57" s="178"/>
      <c r="AHF57" s="178"/>
      <c r="AHG57" s="178"/>
      <c r="AHH57" s="178"/>
      <c r="AHI57" s="178"/>
      <c r="AHJ57" s="178"/>
      <c r="AHK57" s="178"/>
      <c r="AHL57" s="178"/>
      <c r="AHM57" s="178"/>
      <c r="AHN57" s="178"/>
      <c r="AHO57" s="178"/>
      <c r="AHP57" s="178"/>
      <c r="AHQ57" s="178"/>
      <c r="AHR57" s="178"/>
      <c r="AHS57" s="178"/>
      <c r="AHT57" s="178"/>
      <c r="AHU57" s="178"/>
      <c r="AHV57" s="178"/>
      <c r="AHW57" s="178"/>
      <c r="AHX57" s="178"/>
      <c r="AHY57" s="178"/>
      <c r="AHZ57" s="178"/>
      <c r="AIA57" s="178"/>
      <c r="AIB57" s="178"/>
      <c r="AIC57" s="178"/>
      <c r="AID57" s="178"/>
      <c r="AIE57" s="178"/>
      <c r="AIF57" s="178"/>
      <c r="AIG57" s="178"/>
      <c r="AIH57" s="178"/>
      <c r="AII57" s="178"/>
      <c r="AIJ57" s="178"/>
      <c r="AIK57" s="178"/>
      <c r="AIL57" s="178"/>
      <c r="AIM57" s="178"/>
      <c r="AIN57" s="178"/>
      <c r="AIO57" s="178"/>
      <c r="AIP57" s="178"/>
      <c r="AIQ57" s="178"/>
      <c r="AIR57" s="178"/>
      <c r="AIS57" s="178"/>
      <c r="AIT57" s="178"/>
      <c r="AIU57" s="178"/>
      <c r="AIV57" s="178"/>
      <c r="AIW57" s="178"/>
      <c r="AIX57" s="178"/>
      <c r="AIY57" s="178"/>
      <c r="AIZ57" s="178"/>
      <c r="AJA57" s="178"/>
      <c r="AJB57" s="178"/>
      <c r="AJC57" s="178"/>
      <c r="AJD57" s="178"/>
      <c r="AJE57" s="178"/>
      <c r="AJF57" s="178"/>
      <c r="AJG57" s="178"/>
      <c r="AJH57" s="178"/>
      <c r="AJI57" s="178"/>
      <c r="AJJ57" s="178"/>
      <c r="AJK57" s="178"/>
      <c r="AJL57" s="178"/>
      <c r="AJM57" s="178"/>
      <c r="AJN57" s="178"/>
      <c r="AJO57" s="178"/>
      <c r="AJP57" s="178"/>
      <c r="AJQ57" s="178"/>
      <c r="AJR57" s="178"/>
      <c r="AJS57" s="178"/>
      <c r="AJT57" s="178"/>
      <c r="AJU57" s="178"/>
      <c r="AJV57" s="178"/>
      <c r="AJW57" s="178"/>
      <c r="AJX57" s="178"/>
      <c r="AJY57" s="178"/>
      <c r="AJZ57" s="178"/>
      <c r="AKA57" s="178"/>
      <c r="AKB57" s="178"/>
      <c r="AKC57" s="178"/>
      <c r="AKD57" s="178"/>
      <c r="AKE57" s="178"/>
      <c r="AKF57" s="178"/>
      <c r="AKG57" s="178"/>
      <c r="AKH57" s="178"/>
      <c r="AKI57" s="178"/>
      <c r="AKJ57" s="178"/>
      <c r="AKK57" s="178"/>
      <c r="AKL57" s="178"/>
      <c r="AKM57" s="178"/>
      <c r="AKN57" s="178"/>
      <c r="AKO57" s="178"/>
      <c r="AKP57" s="178"/>
      <c r="AKQ57" s="178"/>
      <c r="AKR57" s="178"/>
      <c r="AKS57" s="178"/>
      <c r="AKT57" s="178"/>
      <c r="AKU57" s="178"/>
      <c r="AKV57" s="178"/>
      <c r="AKW57" s="178"/>
      <c r="AKX57" s="178"/>
      <c r="AKY57" s="178"/>
      <c r="AKZ57" s="178"/>
      <c r="ALA57" s="178"/>
      <c r="ALB57" s="178"/>
      <c r="ALC57" s="178"/>
      <c r="ALD57" s="178"/>
      <c r="ALE57" s="178"/>
      <c r="ALF57" s="178"/>
      <c r="ALG57" s="178"/>
      <c r="ALH57" s="178"/>
      <c r="ALI57" s="178"/>
      <c r="ALJ57" s="178"/>
      <c r="ALK57" s="178"/>
      <c r="ALL57" s="178"/>
      <c r="ALM57" s="178"/>
      <c r="ALN57" s="178"/>
      <c r="ALO57" s="178"/>
      <c r="ALP57" s="178"/>
      <c r="ALQ57" s="178"/>
      <c r="ALR57" s="178"/>
      <c r="ALS57" s="178"/>
      <c r="ALT57" s="178"/>
      <c r="ALU57" s="178"/>
      <c r="ALV57" s="178"/>
      <c r="ALW57" s="178"/>
      <c r="ALX57" s="178"/>
      <c r="ALY57" s="178"/>
      <c r="ALZ57" s="178"/>
      <c r="AMA57" s="178"/>
      <c r="AMB57" s="178"/>
      <c r="AMC57" s="178"/>
      <c r="AMD57" s="178"/>
      <c r="AME57" s="178"/>
      <c r="AMF57" s="178"/>
      <c r="AMG57" s="178"/>
      <c r="AMH57" s="178"/>
      <c r="AMI57" s="178"/>
      <c r="AMJ57" s="178"/>
      <c r="AMK57" s="178"/>
    </row>
    <row r="58" spans="1:1025" ht="33" x14ac:dyDescent="0.25">
      <c r="A58" s="178"/>
      <c r="B58" s="186" t="s">
        <v>428</v>
      </c>
      <c r="C58" s="187">
        <v>10.63</v>
      </c>
      <c r="D58" s="186" t="s">
        <v>428</v>
      </c>
      <c r="E58" s="187">
        <v>10.63</v>
      </c>
      <c r="F58" s="186" t="s">
        <v>428</v>
      </c>
      <c r="G58" s="187">
        <v>10.63</v>
      </c>
      <c r="H58" s="186" t="s">
        <v>428</v>
      </c>
      <c r="I58" s="187">
        <v>10.63</v>
      </c>
      <c r="J58" s="186" t="s">
        <v>428</v>
      </c>
      <c r="K58" s="187">
        <v>10.63</v>
      </c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  <c r="IW58" s="178"/>
      <c r="IX58" s="178"/>
      <c r="IY58" s="178"/>
      <c r="IZ58" s="178"/>
      <c r="JA58" s="178"/>
      <c r="JB58" s="178"/>
      <c r="JC58" s="178"/>
      <c r="JD58" s="178"/>
      <c r="JE58" s="178"/>
      <c r="JF58" s="178"/>
      <c r="JG58" s="178"/>
      <c r="JH58" s="178"/>
      <c r="JI58" s="178"/>
      <c r="JJ58" s="178"/>
      <c r="JK58" s="178"/>
      <c r="JL58" s="178"/>
      <c r="JM58" s="178"/>
      <c r="JN58" s="178"/>
      <c r="JO58" s="178"/>
      <c r="JP58" s="178"/>
      <c r="JQ58" s="178"/>
      <c r="JR58" s="178"/>
      <c r="JS58" s="178"/>
      <c r="JT58" s="178"/>
      <c r="JU58" s="178"/>
      <c r="JV58" s="178"/>
      <c r="JW58" s="178"/>
      <c r="JX58" s="178"/>
      <c r="JY58" s="178"/>
      <c r="JZ58" s="178"/>
      <c r="KA58" s="178"/>
      <c r="KB58" s="178"/>
      <c r="KC58" s="178"/>
      <c r="KD58" s="178"/>
      <c r="KE58" s="178"/>
      <c r="KF58" s="178"/>
      <c r="KG58" s="178"/>
      <c r="KH58" s="178"/>
      <c r="KI58" s="178"/>
      <c r="KJ58" s="178"/>
      <c r="KK58" s="178"/>
      <c r="KL58" s="178"/>
      <c r="KM58" s="178"/>
      <c r="KN58" s="178"/>
      <c r="KO58" s="178"/>
      <c r="KP58" s="178"/>
      <c r="KQ58" s="178"/>
      <c r="KR58" s="178"/>
      <c r="KS58" s="178"/>
      <c r="KT58" s="178"/>
      <c r="KU58" s="178"/>
      <c r="KV58" s="178"/>
      <c r="KW58" s="178"/>
      <c r="KX58" s="178"/>
      <c r="KY58" s="178"/>
      <c r="KZ58" s="178"/>
      <c r="LA58" s="178"/>
      <c r="LB58" s="178"/>
      <c r="LC58" s="178"/>
      <c r="LD58" s="178"/>
      <c r="LE58" s="178"/>
      <c r="LF58" s="178"/>
      <c r="LG58" s="178"/>
      <c r="LH58" s="178"/>
      <c r="LI58" s="178"/>
      <c r="LJ58" s="178"/>
      <c r="LK58" s="178"/>
      <c r="LL58" s="178"/>
      <c r="LM58" s="178"/>
      <c r="LN58" s="178"/>
      <c r="LO58" s="178"/>
      <c r="LP58" s="178"/>
      <c r="LQ58" s="178"/>
      <c r="LR58" s="178"/>
      <c r="LS58" s="178"/>
      <c r="LT58" s="178"/>
      <c r="LU58" s="178"/>
      <c r="LV58" s="178"/>
      <c r="LW58" s="178"/>
      <c r="LX58" s="178"/>
      <c r="LY58" s="178"/>
      <c r="LZ58" s="178"/>
      <c r="MA58" s="178"/>
      <c r="MB58" s="178"/>
      <c r="MC58" s="178"/>
      <c r="MD58" s="178"/>
      <c r="ME58" s="178"/>
      <c r="MF58" s="178"/>
      <c r="MG58" s="178"/>
      <c r="MH58" s="178"/>
      <c r="MI58" s="178"/>
      <c r="MJ58" s="178"/>
      <c r="MK58" s="178"/>
      <c r="ML58" s="178"/>
      <c r="MM58" s="178"/>
      <c r="MN58" s="178"/>
      <c r="MO58" s="178"/>
      <c r="MP58" s="178"/>
      <c r="MQ58" s="178"/>
      <c r="MR58" s="178"/>
      <c r="MS58" s="178"/>
      <c r="MT58" s="178"/>
      <c r="MU58" s="178"/>
      <c r="MV58" s="178"/>
      <c r="MW58" s="178"/>
      <c r="MX58" s="178"/>
      <c r="MY58" s="178"/>
      <c r="MZ58" s="178"/>
      <c r="NA58" s="178"/>
      <c r="NB58" s="178"/>
      <c r="NC58" s="178"/>
      <c r="ND58" s="178"/>
      <c r="NE58" s="178"/>
      <c r="NF58" s="178"/>
      <c r="NG58" s="178"/>
      <c r="NH58" s="178"/>
      <c r="NI58" s="178"/>
      <c r="NJ58" s="178"/>
      <c r="NK58" s="178"/>
      <c r="NL58" s="178"/>
      <c r="NM58" s="178"/>
      <c r="NN58" s="178"/>
      <c r="NO58" s="178"/>
      <c r="NP58" s="178"/>
      <c r="NQ58" s="178"/>
      <c r="NR58" s="178"/>
      <c r="NS58" s="178"/>
      <c r="NT58" s="178"/>
      <c r="NU58" s="178"/>
      <c r="NV58" s="178"/>
      <c r="NW58" s="178"/>
      <c r="NX58" s="178"/>
      <c r="NY58" s="178"/>
      <c r="NZ58" s="178"/>
      <c r="OA58" s="178"/>
      <c r="OB58" s="178"/>
      <c r="OC58" s="178"/>
      <c r="OD58" s="178"/>
      <c r="OE58" s="178"/>
      <c r="OF58" s="178"/>
      <c r="OG58" s="178"/>
      <c r="OH58" s="178"/>
      <c r="OI58" s="178"/>
      <c r="OJ58" s="178"/>
      <c r="OK58" s="178"/>
      <c r="OL58" s="178"/>
      <c r="OM58" s="178"/>
      <c r="ON58" s="178"/>
      <c r="OO58" s="178"/>
      <c r="OP58" s="178"/>
      <c r="OQ58" s="178"/>
      <c r="OR58" s="178"/>
      <c r="OS58" s="178"/>
      <c r="OT58" s="178"/>
      <c r="OU58" s="178"/>
      <c r="OV58" s="178"/>
      <c r="OW58" s="178"/>
      <c r="OX58" s="178"/>
      <c r="OY58" s="178"/>
      <c r="OZ58" s="178"/>
      <c r="PA58" s="178"/>
      <c r="PB58" s="178"/>
      <c r="PC58" s="178"/>
      <c r="PD58" s="178"/>
      <c r="PE58" s="178"/>
      <c r="PF58" s="178"/>
      <c r="PG58" s="178"/>
      <c r="PH58" s="178"/>
      <c r="PI58" s="178"/>
      <c r="PJ58" s="178"/>
      <c r="PK58" s="178"/>
      <c r="PL58" s="178"/>
      <c r="PM58" s="178"/>
      <c r="PN58" s="178"/>
      <c r="PO58" s="178"/>
      <c r="PP58" s="178"/>
      <c r="PQ58" s="178"/>
      <c r="PR58" s="178"/>
      <c r="PS58" s="178"/>
      <c r="PT58" s="178"/>
      <c r="PU58" s="178"/>
      <c r="PV58" s="178"/>
      <c r="PW58" s="178"/>
      <c r="PX58" s="178"/>
      <c r="PY58" s="178"/>
      <c r="PZ58" s="178"/>
      <c r="QA58" s="178"/>
      <c r="QB58" s="178"/>
      <c r="QC58" s="178"/>
      <c r="QD58" s="178"/>
      <c r="QE58" s="178"/>
      <c r="QF58" s="178"/>
      <c r="QG58" s="178"/>
      <c r="QH58" s="178"/>
      <c r="QI58" s="178"/>
      <c r="QJ58" s="178"/>
      <c r="QK58" s="178"/>
      <c r="QL58" s="178"/>
      <c r="QM58" s="178"/>
      <c r="QN58" s="178"/>
      <c r="QO58" s="178"/>
      <c r="QP58" s="178"/>
      <c r="QQ58" s="178"/>
      <c r="QR58" s="178"/>
      <c r="QS58" s="178"/>
      <c r="QT58" s="178"/>
      <c r="QU58" s="178"/>
      <c r="QV58" s="178"/>
      <c r="QW58" s="178"/>
      <c r="QX58" s="178"/>
      <c r="QY58" s="178"/>
      <c r="QZ58" s="178"/>
      <c r="RA58" s="178"/>
      <c r="RB58" s="178"/>
      <c r="RC58" s="178"/>
      <c r="RD58" s="178"/>
      <c r="RE58" s="178"/>
      <c r="RF58" s="178"/>
      <c r="RG58" s="178"/>
      <c r="RH58" s="178"/>
      <c r="RI58" s="178"/>
      <c r="RJ58" s="178"/>
      <c r="RK58" s="178"/>
      <c r="RL58" s="178"/>
      <c r="RM58" s="178"/>
      <c r="RN58" s="178"/>
      <c r="RO58" s="178"/>
      <c r="RP58" s="178"/>
      <c r="RQ58" s="178"/>
      <c r="RR58" s="178"/>
      <c r="RS58" s="178"/>
      <c r="RT58" s="178"/>
      <c r="RU58" s="178"/>
      <c r="RV58" s="178"/>
      <c r="RW58" s="178"/>
      <c r="RX58" s="178"/>
      <c r="RY58" s="178"/>
      <c r="RZ58" s="178"/>
      <c r="SA58" s="178"/>
      <c r="SB58" s="178"/>
      <c r="SC58" s="178"/>
      <c r="SD58" s="178"/>
      <c r="SE58" s="178"/>
      <c r="SF58" s="178"/>
      <c r="SG58" s="178"/>
      <c r="SH58" s="178"/>
      <c r="SI58" s="178"/>
      <c r="SJ58" s="178"/>
      <c r="SK58" s="178"/>
      <c r="SL58" s="178"/>
      <c r="SM58" s="178"/>
      <c r="SN58" s="178"/>
      <c r="SO58" s="178"/>
      <c r="SP58" s="178"/>
      <c r="SQ58" s="178"/>
      <c r="SR58" s="178"/>
      <c r="SS58" s="178"/>
      <c r="ST58" s="178"/>
      <c r="SU58" s="178"/>
      <c r="SV58" s="178"/>
      <c r="SW58" s="178"/>
      <c r="SX58" s="178"/>
      <c r="SY58" s="178"/>
      <c r="SZ58" s="178"/>
      <c r="TA58" s="178"/>
      <c r="TB58" s="178"/>
      <c r="TC58" s="178"/>
      <c r="TD58" s="178"/>
      <c r="TE58" s="178"/>
      <c r="TF58" s="178"/>
      <c r="TG58" s="178"/>
      <c r="TH58" s="178"/>
      <c r="TI58" s="178"/>
      <c r="TJ58" s="178"/>
      <c r="TK58" s="178"/>
      <c r="TL58" s="178"/>
      <c r="TM58" s="178"/>
      <c r="TN58" s="178"/>
      <c r="TO58" s="178"/>
      <c r="TP58" s="178"/>
      <c r="TQ58" s="178"/>
      <c r="TR58" s="178"/>
      <c r="TS58" s="178"/>
      <c r="TT58" s="178"/>
      <c r="TU58" s="178"/>
      <c r="TV58" s="178"/>
      <c r="TW58" s="178"/>
      <c r="TX58" s="178"/>
      <c r="TY58" s="178"/>
      <c r="TZ58" s="178"/>
      <c r="UA58" s="178"/>
      <c r="UB58" s="178"/>
      <c r="UC58" s="178"/>
      <c r="UD58" s="178"/>
      <c r="UE58" s="178"/>
      <c r="UF58" s="178"/>
      <c r="UG58" s="178"/>
      <c r="UH58" s="178"/>
      <c r="UI58" s="178"/>
      <c r="UJ58" s="178"/>
      <c r="UK58" s="178"/>
      <c r="UL58" s="178"/>
      <c r="UM58" s="178"/>
      <c r="UN58" s="178"/>
      <c r="UO58" s="178"/>
      <c r="UP58" s="178"/>
      <c r="UQ58" s="178"/>
      <c r="UR58" s="178"/>
      <c r="US58" s="178"/>
      <c r="UT58" s="178"/>
      <c r="UU58" s="178"/>
      <c r="UV58" s="178"/>
      <c r="UW58" s="178"/>
      <c r="UX58" s="178"/>
      <c r="UY58" s="178"/>
      <c r="UZ58" s="178"/>
      <c r="VA58" s="178"/>
      <c r="VB58" s="178"/>
      <c r="VC58" s="178"/>
      <c r="VD58" s="178"/>
      <c r="VE58" s="178"/>
      <c r="VF58" s="178"/>
      <c r="VG58" s="178"/>
      <c r="VH58" s="178"/>
      <c r="VI58" s="178"/>
      <c r="VJ58" s="178"/>
      <c r="VK58" s="178"/>
      <c r="VL58" s="178"/>
      <c r="VM58" s="178"/>
      <c r="VN58" s="178"/>
      <c r="VO58" s="178"/>
      <c r="VP58" s="178"/>
      <c r="VQ58" s="178"/>
      <c r="VR58" s="178"/>
      <c r="VS58" s="178"/>
      <c r="VT58" s="178"/>
      <c r="VU58" s="178"/>
      <c r="VV58" s="178"/>
      <c r="VW58" s="178"/>
      <c r="VX58" s="178"/>
      <c r="VY58" s="178"/>
      <c r="VZ58" s="178"/>
      <c r="WA58" s="178"/>
      <c r="WB58" s="178"/>
      <c r="WC58" s="178"/>
      <c r="WD58" s="178"/>
      <c r="WE58" s="178"/>
      <c r="WF58" s="178"/>
      <c r="WG58" s="178"/>
      <c r="WH58" s="178"/>
      <c r="WI58" s="178"/>
      <c r="WJ58" s="178"/>
      <c r="WK58" s="178"/>
      <c r="WL58" s="178"/>
      <c r="WM58" s="178"/>
      <c r="WN58" s="178"/>
      <c r="WO58" s="178"/>
      <c r="WP58" s="178"/>
      <c r="WQ58" s="178"/>
      <c r="WR58" s="178"/>
      <c r="WS58" s="178"/>
      <c r="WT58" s="178"/>
      <c r="WU58" s="178"/>
      <c r="WV58" s="178"/>
      <c r="WW58" s="178"/>
      <c r="WX58" s="178"/>
      <c r="WY58" s="178"/>
      <c r="WZ58" s="178"/>
      <c r="XA58" s="178"/>
      <c r="XB58" s="178"/>
      <c r="XC58" s="178"/>
      <c r="XD58" s="178"/>
      <c r="XE58" s="178"/>
      <c r="XF58" s="178"/>
      <c r="XG58" s="178"/>
      <c r="XH58" s="178"/>
      <c r="XI58" s="178"/>
      <c r="XJ58" s="178"/>
      <c r="XK58" s="178"/>
      <c r="XL58" s="178"/>
      <c r="XM58" s="178"/>
      <c r="XN58" s="178"/>
      <c r="XO58" s="178"/>
      <c r="XP58" s="178"/>
      <c r="XQ58" s="178"/>
      <c r="XR58" s="178"/>
      <c r="XS58" s="178"/>
      <c r="XT58" s="178"/>
      <c r="XU58" s="178"/>
      <c r="XV58" s="178"/>
      <c r="XW58" s="178"/>
      <c r="XX58" s="178"/>
      <c r="XY58" s="178"/>
      <c r="XZ58" s="178"/>
      <c r="YA58" s="178"/>
      <c r="YB58" s="178"/>
      <c r="YC58" s="178"/>
      <c r="YD58" s="178"/>
      <c r="YE58" s="178"/>
      <c r="YF58" s="178"/>
      <c r="YG58" s="178"/>
      <c r="YH58" s="178"/>
      <c r="YI58" s="178"/>
      <c r="YJ58" s="178"/>
      <c r="YK58" s="178"/>
      <c r="YL58" s="178"/>
      <c r="YM58" s="178"/>
      <c r="YN58" s="178"/>
      <c r="YO58" s="178"/>
      <c r="YP58" s="178"/>
      <c r="YQ58" s="178"/>
      <c r="YR58" s="178"/>
      <c r="YS58" s="178"/>
      <c r="YT58" s="178"/>
      <c r="YU58" s="178"/>
      <c r="YV58" s="178"/>
      <c r="YW58" s="178"/>
      <c r="YX58" s="178"/>
      <c r="YY58" s="178"/>
      <c r="YZ58" s="178"/>
      <c r="ZA58" s="178"/>
      <c r="ZB58" s="178"/>
      <c r="ZC58" s="178"/>
      <c r="ZD58" s="178"/>
      <c r="ZE58" s="178"/>
      <c r="ZF58" s="178"/>
      <c r="ZG58" s="178"/>
      <c r="ZH58" s="178"/>
      <c r="ZI58" s="178"/>
      <c r="ZJ58" s="178"/>
      <c r="ZK58" s="178"/>
      <c r="ZL58" s="178"/>
      <c r="ZM58" s="178"/>
      <c r="ZN58" s="178"/>
      <c r="ZO58" s="178"/>
      <c r="ZP58" s="178"/>
      <c r="ZQ58" s="178"/>
      <c r="ZR58" s="178"/>
      <c r="ZS58" s="178"/>
      <c r="ZT58" s="178"/>
      <c r="ZU58" s="178"/>
      <c r="ZV58" s="178"/>
      <c r="ZW58" s="178"/>
      <c r="ZX58" s="178"/>
      <c r="ZY58" s="178"/>
      <c r="ZZ58" s="178"/>
      <c r="AAA58" s="178"/>
      <c r="AAB58" s="178"/>
      <c r="AAC58" s="178"/>
      <c r="AAD58" s="178"/>
      <c r="AAE58" s="178"/>
      <c r="AAF58" s="178"/>
      <c r="AAG58" s="178"/>
      <c r="AAH58" s="178"/>
      <c r="AAI58" s="178"/>
      <c r="AAJ58" s="178"/>
      <c r="AAK58" s="178"/>
      <c r="AAL58" s="178"/>
      <c r="AAM58" s="178"/>
      <c r="AAN58" s="178"/>
      <c r="AAO58" s="178"/>
      <c r="AAP58" s="178"/>
      <c r="AAQ58" s="178"/>
      <c r="AAR58" s="178"/>
      <c r="AAS58" s="178"/>
      <c r="AAT58" s="178"/>
      <c r="AAU58" s="178"/>
      <c r="AAV58" s="178"/>
      <c r="AAW58" s="178"/>
      <c r="AAX58" s="178"/>
      <c r="AAY58" s="178"/>
      <c r="AAZ58" s="178"/>
      <c r="ABA58" s="178"/>
      <c r="ABB58" s="178"/>
      <c r="ABC58" s="178"/>
      <c r="ABD58" s="178"/>
      <c r="ABE58" s="178"/>
      <c r="ABF58" s="178"/>
      <c r="ABG58" s="178"/>
      <c r="ABH58" s="178"/>
      <c r="ABI58" s="178"/>
      <c r="ABJ58" s="178"/>
      <c r="ABK58" s="178"/>
      <c r="ABL58" s="178"/>
      <c r="ABM58" s="178"/>
      <c r="ABN58" s="178"/>
      <c r="ABO58" s="178"/>
      <c r="ABP58" s="178"/>
      <c r="ABQ58" s="178"/>
      <c r="ABR58" s="178"/>
      <c r="ABS58" s="178"/>
      <c r="ABT58" s="178"/>
      <c r="ABU58" s="178"/>
      <c r="ABV58" s="178"/>
      <c r="ABW58" s="178"/>
      <c r="ABX58" s="178"/>
      <c r="ABY58" s="178"/>
      <c r="ABZ58" s="178"/>
      <c r="ACA58" s="178"/>
      <c r="ACB58" s="178"/>
      <c r="ACC58" s="178"/>
      <c r="ACD58" s="178"/>
      <c r="ACE58" s="178"/>
      <c r="ACF58" s="178"/>
      <c r="ACG58" s="178"/>
      <c r="ACH58" s="178"/>
      <c r="ACI58" s="178"/>
      <c r="ACJ58" s="178"/>
      <c r="ACK58" s="178"/>
      <c r="ACL58" s="178"/>
      <c r="ACM58" s="178"/>
      <c r="ACN58" s="178"/>
      <c r="ACO58" s="178"/>
      <c r="ACP58" s="178"/>
      <c r="ACQ58" s="178"/>
      <c r="ACR58" s="178"/>
      <c r="ACS58" s="178"/>
      <c r="ACT58" s="178"/>
      <c r="ACU58" s="178"/>
      <c r="ACV58" s="178"/>
      <c r="ACW58" s="178"/>
      <c r="ACX58" s="178"/>
      <c r="ACY58" s="178"/>
      <c r="ACZ58" s="178"/>
      <c r="ADA58" s="178"/>
      <c r="ADB58" s="178"/>
      <c r="ADC58" s="178"/>
      <c r="ADD58" s="178"/>
      <c r="ADE58" s="178"/>
      <c r="ADF58" s="178"/>
      <c r="ADG58" s="178"/>
      <c r="ADH58" s="178"/>
      <c r="ADI58" s="178"/>
      <c r="ADJ58" s="178"/>
      <c r="ADK58" s="178"/>
      <c r="ADL58" s="178"/>
      <c r="ADM58" s="178"/>
      <c r="ADN58" s="178"/>
      <c r="ADO58" s="178"/>
      <c r="ADP58" s="178"/>
      <c r="ADQ58" s="178"/>
      <c r="ADR58" s="178"/>
      <c r="ADS58" s="178"/>
      <c r="ADT58" s="178"/>
      <c r="ADU58" s="178"/>
      <c r="ADV58" s="178"/>
      <c r="ADW58" s="178"/>
      <c r="ADX58" s="178"/>
      <c r="ADY58" s="178"/>
      <c r="ADZ58" s="178"/>
      <c r="AEA58" s="178"/>
      <c r="AEB58" s="178"/>
      <c r="AEC58" s="178"/>
      <c r="AED58" s="178"/>
      <c r="AEE58" s="178"/>
      <c r="AEF58" s="178"/>
      <c r="AEG58" s="178"/>
      <c r="AEH58" s="178"/>
      <c r="AEI58" s="178"/>
      <c r="AEJ58" s="178"/>
      <c r="AEK58" s="178"/>
      <c r="AEL58" s="178"/>
      <c r="AEM58" s="178"/>
      <c r="AEN58" s="178"/>
      <c r="AEO58" s="178"/>
      <c r="AEP58" s="178"/>
      <c r="AEQ58" s="178"/>
      <c r="AER58" s="178"/>
      <c r="AES58" s="178"/>
      <c r="AET58" s="178"/>
      <c r="AEU58" s="178"/>
      <c r="AEV58" s="178"/>
      <c r="AEW58" s="178"/>
      <c r="AEX58" s="178"/>
      <c r="AEY58" s="178"/>
      <c r="AEZ58" s="178"/>
      <c r="AFA58" s="178"/>
      <c r="AFB58" s="178"/>
      <c r="AFC58" s="178"/>
      <c r="AFD58" s="178"/>
      <c r="AFE58" s="178"/>
      <c r="AFF58" s="178"/>
      <c r="AFG58" s="178"/>
      <c r="AFH58" s="178"/>
      <c r="AFI58" s="178"/>
      <c r="AFJ58" s="178"/>
      <c r="AFK58" s="178"/>
      <c r="AFL58" s="178"/>
      <c r="AFM58" s="178"/>
      <c r="AFN58" s="178"/>
      <c r="AFO58" s="178"/>
      <c r="AFP58" s="178"/>
      <c r="AFQ58" s="178"/>
      <c r="AFR58" s="178"/>
      <c r="AFS58" s="178"/>
      <c r="AFT58" s="178"/>
      <c r="AFU58" s="178"/>
      <c r="AFV58" s="178"/>
      <c r="AFW58" s="178"/>
      <c r="AFX58" s="178"/>
      <c r="AFY58" s="178"/>
      <c r="AFZ58" s="178"/>
      <c r="AGA58" s="178"/>
      <c r="AGB58" s="178"/>
      <c r="AGC58" s="178"/>
      <c r="AGD58" s="178"/>
      <c r="AGE58" s="178"/>
      <c r="AGF58" s="178"/>
      <c r="AGG58" s="178"/>
      <c r="AGH58" s="178"/>
      <c r="AGI58" s="178"/>
      <c r="AGJ58" s="178"/>
      <c r="AGK58" s="178"/>
      <c r="AGL58" s="178"/>
      <c r="AGM58" s="178"/>
      <c r="AGN58" s="178"/>
      <c r="AGO58" s="178"/>
      <c r="AGP58" s="178"/>
      <c r="AGQ58" s="178"/>
      <c r="AGR58" s="178"/>
      <c r="AGS58" s="178"/>
      <c r="AGT58" s="178"/>
      <c r="AGU58" s="178"/>
      <c r="AGV58" s="178"/>
      <c r="AGW58" s="178"/>
      <c r="AGX58" s="178"/>
      <c r="AGY58" s="178"/>
      <c r="AGZ58" s="178"/>
      <c r="AHA58" s="178"/>
      <c r="AHB58" s="178"/>
      <c r="AHC58" s="178"/>
      <c r="AHD58" s="178"/>
      <c r="AHE58" s="178"/>
      <c r="AHF58" s="178"/>
      <c r="AHG58" s="178"/>
      <c r="AHH58" s="178"/>
      <c r="AHI58" s="178"/>
      <c r="AHJ58" s="178"/>
      <c r="AHK58" s="178"/>
      <c r="AHL58" s="178"/>
      <c r="AHM58" s="178"/>
      <c r="AHN58" s="178"/>
      <c r="AHO58" s="178"/>
      <c r="AHP58" s="178"/>
      <c r="AHQ58" s="178"/>
      <c r="AHR58" s="178"/>
      <c r="AHS58" s="178"/>
      <c r="AHT58" s="178"/>
      <c r="AHU58" s="178"/>
      <c r="AHV58" s="178"/>
      <c r="AHW58" s="178"/>
      <c r="AHX58" s="178"/>
      <c r="AHY58" s="178"/>
      <c r="AHZ58" s="178"/>
      <c r="AIA58" s="178"/>
      <c r="AIB58" s="178"/>
      <c r="AIC58" s="178"/>
      <c r="AID58" s="178"/>
      <c r="AIE58" s="178"/>
      <c r="AIF58" s="178"/>
      <c r="AIG58" s="178"/>
      <c r="AIH58" s="178"/>
      <c r="AII58" s="178"/>
      <c r="AIJ58" s="178"/>
      <c r="AIK58" s="178"/>
      <c r="AIL58" s="178"/>
      <c r="AIM58" s="178"/>
      <c r="AIN58" s="178"/>
      <c r="AIO58" s="178"/>
      <c r="AIP58" s="178"/>
      <c r="AIQ58" s="178"/>
      <c r="AIR58" s="178"/>
      <c r="AIS58" s="178"/>
      <c r="AIT58" s="178"/>
      <c r="AIU58" s="178"/>
      <c r="AIV58" s="178"/>
      <c r="AIW58" s="178"/>
      <c r="AIX58" s="178"/>
      <c r="AIY58" s="178"/>
      <c r="AIZ58" s="178"/>
      <c r="AJA58" s="178"/>
      <c r="AJB58" s="178"/>
      <c r="AJC58" s="178"/>
      <c r="AJD58" s="178"/>
      <c r="AJE58" s="178"/>
      <c r="AJF58" s="178"/>
      <c r="AJG58" s="178"/>
      <c r="AJH58" s="178"/>
      <c r="AJI58" s="178"/>
      <c r="AJJ58" s="178"/>
      <c r="AJK58" s="178"/>
      <c r="AJL58" s="178"/>
      <c r="AJM58" s="178"/>
      <c r="AJN58" s="178"/>
      <c r="AJO58" s="178"/>
      <c r="AJP58" s="178"/>
      <c r="AJQ58" s="178"/>
      <c r="AJR58" s="178"/>
      <c r="AJS58" s="178"/>
      <c r="AJT58" s="178"/>
      <c r="AJU58" s="178"/>
      <c r="AJV58" s="178"/>
      <c r="AJW58" s="178"/>
      <c r="AJX58" s="178"/>
      <c r="AJY58" s="178"/>
      <c r="AJZ58" s="178"/>
      <c r="AKA58" s="178"/>
      <c r="AKB58" s="178"/>
      <c r="AKC58" s="178"/>
      <c r="AKD58" s="178"/>
      <c r="AKE58" s="178"/>
      <c r="AKF58" s="178"/>
      <c r="AKG58" s="178"/>
      <c r="AKH58" s="178"/>
      <c r="AKI58" s="178"/>
      <c r="AKJ58" s="178"/>
      <c r="AKK58" s="178"/>
      <c r="AKL58" s="178"/>
      <c r="AKM58" s="178"/>
      <c r="AKN58" s="178"/>
      <c r="AKO58" s="178"/>
      <c r="AKP58" s="178"/>
      <c r="AKQ58" s="178"/>
      <c r="AKR58" s="178"/>
      <c r="AKS58" s="178"/>
      <c r="AKT58" s="178"/>
      <c r="AKU58" s="178"/>
      <c r="AKV58" s="178"/>
      <c r="AKW58" s="178"/>
      <c r="AKX58" s="178"/>
      <c r="AKY58" s="178"/>
      <c r="AKZ58" s="178"/>
      <c r="ALA58" s="178"/>
      <c r="ALB58" s="178"/>
      <c r="ALC58" s="178"/>
      <c r="ALD58" s="178"/>
      <c r="ALE58" s="178"/>
      <c r="ALF58" s="178"/>
      <c r="ALG58" s="178"/>
      <c r="ALH58" s="178"/>
      <c r="ALI58" s="178"/>
      <c r="ALJ58" s="178"/>
      <c r="ALK58" s="178"/>
      <c r="ALL58" s="178"/>
      <c r="ALM58" s="178"/>
      <c r="ALN58" s="178"/>
      <c r="ALO58" s="178"/>
      <c r="ALP58" s="178"/>
      <c r="ALQ58" s="178"/>
      <c r="ALR58" s="178"/>
      <c r="ALS58" s="178"/>
      <c r="ALT58" s="178"/>
      <c r="ALU58" s="178"/>
      <c r="ALV58" s="178"/>
      <c r="ALW58" s="178"/>
      <c r="ALX58" s="178"/>
      <c r="ALY58" s="178"/>
      <c r="ALZ58" s="178"/>
      <c r="AMA58" s="178"/>
      <c r="AMB58" s="178"/>
      <c r="AMC58" s="178"/>
      <c r="AMD58" s="178"/>
      <c r="AME58" s="178"/>
      <c r="AMF58" s="178"/>
      <c r="AMG58" s="178"/>
      <c r="AMH58" s="178"/>
      <c r="AMI58" s="178"/>
      <c r="AMJ58" s="178"/>
      <c r="AMK58" s="178"/>
    </row>
    <row r="59" spans="1:1025" ht="33" x14ac:dyDescent="0.25">
      <c r="A59" s="178"/>
      <c r="B59" s="186" t="s">
        <v>618</v>
      </c>
      <c r="C59" s="187">
        <v>53.37</v>
      </c>
      <c r="D59" s="186" t="s">
        <v>435</v>
      </c>
      <c r="E59" s="187">
        <v>58.33</v>
      </c>
      <c r="F59" s="186" t="s">
        <v>614</v>
      </c>
      <c r="G59" s="187">
        <v>42.31</v>
      </c>
      <c r="H59" s="186" t="s">
        <v>576</v>
      </c>
      <c r="I59" s="187">
        <v>57.7</v>
      </c>
      <c r="J59" s="186" t="s">
        <v>435</v>
      </c>
      <c r="K59" s="187">
        <v>58.33</v>
      </c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  <c r="IR59" s="178"/>
      <c r="IS59" s="178"/>
      <c r="IT59" s="178"/>
      <c r="IU59" s="178"/>
      <c r="IV59" s="178"/>
      <c r="IW59" s="178"/>
      <c r="IX59" s="178"/>
      <c r="IY59" s="178"/>
      <c r="IZ59" s="178"/>
      <c r="JA59" s="178"/>
      <c r="JB59" s="178"/>
      <c r="JC59" s="178"/>
      <c r="JD59" s="178"/>
      <c r="JE59" s="178"/>
      <c r="JF59" s="178"/>
      <c r="JG59" s="178"/>
      <c r="JH59" s="178"/>
      <c r="JI59" s="178"/>
      <c r="JJ59" s="178"/>
      <c r="JK59" s="178"/>
      <c r="JL59" s="178"/>
      <c r="JM59" s="178"/>
      <c r="JN59" s="178"/>
      <c r="JO59" s="178"/>
      <c r="JP59" s="178"/>
      <c r="JQ59" s="178"/>
      <c r="JR59" s="178"/>
      <c r="JS59" s="178"/>
      <c r="JT59" s="178"/>
      <c r="JU59" s="178"/>
      <c r="JV59" s="178"/>
      <c r="JW59" s="178"/>
      <c r="JX59" s="178"/>
      <c r="JY59" s="178"/>
      <c r="JZ59" s="178"/>
      <c r="KA59" s="178"/>
      <c r="KB59" s="178"/>
      <c r="KC59" s="178"/>
      <c r="KD59" s="178"/>
      <c r="KE59" s="178"/>
      <c r="KF59" s="178"/>
      <c r="KG59" s="178"/>
      <c r="KH59" s="178"/>
      <c r="KI59" s="178"/>
      <c r="KJ59" s="178"/>
      <c r="KK59" s="178"/>
      <c r="KL59" s="178"/>
      <c r="KM59" s="178"/>
      <c r="KN59" s="178"/>
      <c r="KO59" s="178"/>
      <c r="KP59" s="178"/>
      <c r="KQ59" s="178"/>
      <c r="KR59" s="178"/>
      <c r="KS59" s="178"/>
      <c r="KT59" s="178"/>
      <c r="KU59" s="178"/>
      <c r="KV59" s="178"/>
      <c r="KW59" s="178"/>
      <c r="KX59" s="178"/>
      <c r="KY59" s="178"/>
      <c r="KZ59" s="178"/>
      <c r="LA59" s="178"/>
      <c r="LB59" s="178"/>
      <c r="LC59" s="178"/>
      <c r="LD59" s="178"/>
      <c r="LE59" s="178"/>
      <c r="LF59" s="178"/>
      <c r="LG59" s="178"/>
      <c r="LH59" s="178"/>
      <c r="LI59" s="178"/>
      <c r="LJ59" s="178"/>
      <c r="LK59" s="178"/>
      <c r="LL59" s="178"/>
      <c r="LM59" s="178"/>
      <c r="LN59" s="178"/>
      <c r="LO59" s="178"/>
      <c r="LP59" s="178"/>
      <c r="LQ59" s="178"/>
      <c r="LR59" s="178"/>
      <c r="LS59" s="178"/>
      <c r="LT59" s="178"/>
      <c r="LU59" s="178"/>
      <c r="LV59" s="178"/>
      <c r="LW59" s="178"/>
      <c r="LX59" s="178"/>
      <c r="LY59" s="178"/>
      <c r="LZ59" s="178"/>
      <c r="MA59" s="178"/>
      <c r="MB59" s="178"/>
      <c r="MC59" s="178"/>
      <c r="MD59" s="178"/>
      <c r="ME59" s="178"/>
      <c r="MF59" s="178"/>
      <c r="MG59" s="178"/>
      <c r="MH59" s="178"/>
      <c r="MI59" s="178"/>
      <c r="MJ59" s="178"/>
      <c r="MK59" s="178"/>
      <c r="ML59" s="178"/>
      <c r="MM59" s="178"/>
      <c r="MN59" s="178"/>
      <c r="MO59" s="178"/>
      <c r="MP59" s="178"/>
      <c r="MQ59" s="178"/>
      <c r="MR59" s="178"/>
      <c r="MS59" s="178"/>
      <c r="MT59" s="178"/>
      <c r="MU59" s="178"/>
      <c r="MV59" s="178"/>
      <c r="MW59" s="178"/>
      <c r="MX59" s="178"/>
      <c r="MY59" s="178"/>
      <c r="MZ59" s="178"/>
      <c r="NA59" s="178"/>
      <c r="NB59" s="178"/>
      <c r="NC59" s="178"/>
      <c r="ND59" s="178"/>
      <c r="NE59" s="178"/>
      <c r="NF59" s="178"/>
      <c r="NG59" s="178"/>
      <c r="NH59" s="178"/>
      <c r="NI59" s="178"/>
      <c r="NJ59" s="178"/>
      <c r="NK59" s="178"/>
      <c r="NL59" s="178"/>
      <c r="NM59" s="178"/>
      <c r="NN59" s="178"/>
      <c r="NO59" s="178"/>
      <c r="NP59" s="178"/>
      <c r="NQ59" s="178"/>
      <c r="NR59" s="178"/>
      <c r="NS59" s="178"/>
      <c r="NT59" s="178"/>
      <c r="NU59" s="178"/>
      <c r="NV59" s="178"/>
      <c r="NW59" s="178"/>
      <c r="NX59" s="178"/>
      <c r="NY59" s="178"/>
      <c r="NZ59" s="178"/>
      <c r="OA59" s="178"/>
      <c r="OB59" s="178"/>
      <c r="OC59" s="178"/>
      <c r="OD59" s="178"/>
      <c r="OE59" s="178"/>
      <c r="OF59" s="178"/>
      <c r="OG59" s="178"/>
      <c r="OH59" s="178"/>
      <c r="OI59" s="178"/>
      <c r="OJ59" s="178"/>
      <c r="OK59" s="178"/>
      <c r="OL59" s="178"/>
      <c r="OM59" s="178"/>
      <c r="ON59" s="178"/>
      <c r="OO59" s="178"/>
      <c r="OP59" s="178"/>
      <c r="OQ59" s="178"/>
      <c r="OR59" s="178"/>
      <c r="OS59" s="178"/>
      <c r="OT59" s="178"/>
      <c r="OU59" s="178"/>
      <c r="OV59" s="178"/>
      <c r="OW59" s="178"/>
      <c r="OX59" s="178"/>
      <c r="OY59" s="178"/>
      <c r="OZ59" s="178"/>
      <c r="PA59" s="178"/>
      <c r="PB59" s="178"/>
      <c r="PC59" s="178"/>
      <c r="PD59" s="178"/>
      <c r="PE59" s="178"/>
      <c r="PF59" s="178"/>
      <c r="PG59" s="178"/>
      <c r="PH59" s="178"/>
      <c r="PI59" s="178"/>
      <c r="PJ59" s="178"/>
      <c r="PK59" s="178"/>
      <c r="PL59" s="178"/>
      <c r="PM59" s="178"/>
      <c r="PN59" s="178"/>
      <c r="PO59" s="178"/>
      <c r="PP59" s="178"/>
      <c r="PQ59" s="178"/>
      <c r="PR59" s="178"/>
      <c r="PS59" s="178"/>
      <c r="PT59" s="178"/>
      <c r="PU59" s="178"/>
      <c r="PV59" s="178"/>
      <c r="PW59" s="178"/>
      <c r="PX59" s="178"/>
      <c r="PY59" s="178"/>
      <c r="PZ59" s="178"/>
      <c r="QA59" s="178"/>
      <c r="QB59" s="178"/>
      <c r="QC59" s="178"/>
      <c r="QD59" s="178"/>
      <c r="QE59" s="178"/>
      <c r="QF59" s="178"/>
      <c r="QG59" s="178"/>
      <c r="QH59" s="178"/>
      <c r="QI59" s="178"/>
      <c r="QJ59" s="178"/>
      <c r="QK59" s="178"/>
      <c r="QL59" s="178"/>
      <c r="QM59" s="178"/>
      <c r="QN59" s="178"/>
      <c r="QO59" s="178"/>
      <c r="QP59" s="178"/>
      <c r="QQ59" s="178"/>
      <c r="QR59" s="178"/>
      <c r="QS59" s="178"/>
      <c r="QT59" s="178"/>
      <c r="QU59" s="178"/>
      <c r="QV59" s="178"/>
      <c r="QW59" s="178"/>
      <c r="QX59" s="178"/>
      <c r="QY59" s="178"/>
      <c r="QZ59" s="178"/>
      <c r="RA59" s="178"/>
      <c r="RB59" s="178"/>
      <c r="RC59" s="178"/>
      <c r="RD59" s="178"/>
      <c r="RE59" s="178"/>
      <c r="RF59" s="178"/>
      <c r="RG59" s="178"/>
      <c r="RH59" s="178"/>
      <c r="RI59" s="178"/>
      <c r="RJ59" s="178"/>
      <c r="RK59" s="178"/>
      <c r="RL59" s="178"/>
      <c r="RM59" s="178"/>
      <c r="RN59" s="178"/>
      <c r="RO59" s="178"/>
      <c r="RP59" s="178"/>
      <c r="RQ59" s="178"/>
      <c r="RR59" s="178"/>
      <c r="RS59" s="178"/>
      <c r="RT59" s="178"/>
      <c r="RU59" s="178"/>
      <c r="RV59" s="178"/>
      <c r="RW59" s="178"/>
      <c r="RX59" s="178"/>
      <c r="RY59" s="178"/>
      <c r="RZ59" s="178"/>
      <c r="SA59" s="178"/>
      <c r="SB59" s="178"/>
      <c r="SC59" s="178"/>
      <c r="SD59" s="178"/>
      <c r="SE59" s="178"/>
      <c r="SF59" s="178"/>
      <c r="SG59" s="178"/>
      <c r="SH59" s="178"/>
      <c r="SI59" s="178"/>
      <c r="SJ59" s="178"/>
      <c r="SK59" s="178"/>
      <c r="SL59" s="178"/>
      <c r="SM59" s="178"/>
      <c r="SN59" s="178"/>
      <c r="SO59" s="178"/>
      <c r="SP59" s="178"/>
      <c r="SQ59" s="178"/>
      <c r="SR59" s="178"/>
      <c r="SS59" s="178"/>
      <c r="ST59" s="178"/>
      <c r="SU59" s="178"/>
      <c r="SV59" s="178"/>
      <c r="SW59" s="178"/>
      <c r="SX59" s="178"/>
      <c r="SY59" s="178"/>
      <c r="SZ59" s="178"/>
      <c r="TA59" s="178"/>
      <c r="TB59" s="178"/>
      <c r="TC59" s="178"/>
      <c r="TD59" s="178"/>
      <c r="TE59" s="178"/>
      <c r="TF59" s="178"/>
      <c r="TG59" s="178"/>
      <c r="TH59" s="178"/>
      <c r="TI59" s="178"/>
      <c r="TJ59" s="178"/>
      <c r="TK59" s="178"/>
      <c r="TL59" s="178"/>
      <c r="TM59" s="178"/>
      <c r="TN59" s="178"/>
      <c r="TO59" s="178"/>
      <c r="TP59" s="178"/>
      <c r="TQ59" s="178"/>
      <c r="TR59" s="178"/>
      <c r="TS59" s="178"/>
      <c r="TT59" s="178"/>
      <c r="TU59" s="178"/>
      <c r="TV59" s="178"/>
      <c r="TW59" s="178"/>
      <c r="TX59" s="178"/>
      <c r="TY59" s="178"/>
      <c r="TZ59" s="178"/>
      <c r="UA59" s="178"/>
      <c r="UB59" s="178"/>
      <c r="UC59" s="178"/>
      <c r="UD59" s="178"/>
      <c r="UE59" s="178"/>
      <c r="UF59" s="178"/>
      <c r="UG59" s="178"/>
      <c r="UH59" s="178"/>
      <c r="UI59" s="178"/>
      <c r="UJ59" s="178"/>
      <c r="UK59" s="178"/>
      <c r="UL59" s="178"/>
      <c r="UM59" s="178"/>
      <c r="UN59" s="178"/>
      <c r="UO59" s="178"/>
      <c r="UP59" s="178"/>
      <c r="UQ59" s="178"/>
      <c r="UR59" s="178"/>
      <c r="US59" s="178"/>
      <c r="UT59" s="178"/>
      <c r="UU59" s="178"/>
      <c r="UV59" s="178"/>
      <c r="UW59" s="178"/>
      <c r="UX59" s="178"/>
      <c r="UY59" s="178"/>
      <c r="UZ59" s="178"/>
      <c r="VA59" s="178"/>
      <c r="VB59" s="178"/>
      <c r="VC59" s="178"/>
      <c r="VD59" s="178"/>
      <c r="VE59" s="178"/>
      <c r="VF59" s="178"/>
      <c r="VG59" s="178"/>
      <c r="VH59" s="178"/>
      <c r="VI59" s="178"/>
      <c r="VJ59" s="178"/>
      <c r="VK59" s="178"/>
      <c r="VL59" s="178"/>
      <c r="VM59" s="178"/>
      <c r="VN59" s="178"/>
      <c r="VO59" s="178"/>
      <c r="VP59" s="178"/>
      <c r="VQ59" s="178"/>
      <c r="VR59" s="178"/>
      <c r="VS59" s="178"/>
      <c r="VT59" s="178"/>
      <c r="VU59" s="178"/>
      <c r="VV59" s="178"/>
      <c r="VW59" s="178"/>
      <c r="VX59" s="178"/>
      <c r="VY59" s="178"/>
      <c r="VZ59" s="178"/>
      <c r="WA59" s="178"/>
      <c r="WB59" s="178"/>
      <c r="WC59" s="178"/>
      <c r="WD59" s="178"/>
      <c r="WE59" s="178"/>
      <c r="WF59" s="178"/>
      <c r="WG59" s="178"/>
      <c r="WH59" s="178"/>
      <c r="WI59" s="178"/>
      <c r="WJ59" s="178"/>
      <c r="WK59" s="178"/>
      <c r="WL59" s="178"/>
      <c r="WM59" s="178"/>
      <c r="WN59" s="178"/>
      <c r="WO59" s="178"/>
      <c r="WP59" s="178"/>
      <c r="WQ59" s="178"/>
      <c r="WR59" s="178"/>
      <c r="WS59" s="178"/>
      <c r="WT59" s="178"/>
      <c r="WU59" s="178"/>
      <c r="WV59" s="178"/>
      <c r="WW59" s="178"/>
      <c r="WX59" s="178"/>
      <c r="WY59" s="178"/>
      <c r="WZ59" s="178"/>
      <c r="XA59" s="178"/>
      <c r="XB59" s="178"/>
      <c r="XC59" s="178"/>
      <c r="XD59" s="178"/>
      <c r="XE59" s="178"/>
      <c r="XF59" s="178"/>
      <c r="XG59" s="178"/>
      <c r="XH59" s="178"/>
      <c r="XI59" s="178"/>
      <c r="XJ59" s="178"/>
      <c r="XK59" s="178"/>
      <c r="XL59" s="178"/>
      <c r="XM59" s="178"/>
      <c r="XN59" s="178"/>
      <c r="XO59" s="178"/>
      <c r="XP59" s="178"/>
      <c r="XQ59" s="178"/>
      <c r="XR59" s="178"/>
      <c r="XS59" s="178"/>
      <c r="XT59" s="178"/>
      <c r="XU59" s="178"/>
      <c r="XV59" s="178"/>
      <c r="XW59" s="178"/>
      <c r="XX59" s="178"/>
      <c r="XY59" s="178"/>
      <c r="XZ59" s="178"/>
      <c r="YA59" s="178"/>
      <c r="YB59" s="178"/>
      <c r="YC59" s="178"/>
      <c r="YD59" s="178"/>
      <c r="YE59" s="178"/>
      <c r="YF59" s="178"/>
      <c r="YG59" s="178"/>
      <c r="YH59" s="178"/>
      <c r="YI59" s="178"/>
      <c r="YJ59" s="178"/>
      <c r="YK59" s="178"/>
      <c r="YL59" s="178"/>
      <c r="YM59" s="178"/>
      <c r="YN59" s="178"/>
      <c r="YO59" s="178"/>
      <c r="YP59" s="178"/>
      <c r="YQ59" s="178"/>
      <c r="YR59" s="178"/>
      <c r="YS59" s="178"/>
      <c r="YT59" s="178"/>
      <c r="YU59" s="178"/>
      <c r="YV59" s="178"/>
      <c r="YW59" s="178"/>
      <c r="YX59" s="178"/>
      <c r="YY59" s="178"/>
      <c r="YZ59" s="178"/>
      <c r="ZA59" s="178"/>
      <c r="ZB59" s="178"/>
      <c r="ZC59" s="178"/>
      <c r="ZD59" s="178"/>
      <c r="ZE59" s="178"/>
      <c r="ZF59" s="178"/>
      <c r="ZG59" s="178"/>
      <c r="ZH59" s="178"/>
      <c r="ZI59" s="178"/>
      <c r="ZJ59" s="178"/>
      <c r="ZK59" s="178"/>
      <c r="ZL59" s="178"/>
      <c r="ZM59" s="178"/>
      <c r="ZN59" s="178"/>
      <c r="ZO59" s="178"/>
      <c r="ZP59" s="178"/>
      <c r="ZQ59" s="178"/>
      <c r="ZR59" s="178"/>
      <c r="ZS59" s="178"/>
      <c r="ZT59" s="178"/>
      <c r="ZU59" s="178"/>
      <c r="ZV59" s="178"/>
      <c r="ZW59" s="178"/>
      <c r="ZX59" s="178"/>
      <c r="ZY59" s="178"/>
      <c r="ZZ59" s="178"/>
      <c r="AAA59" s="178"/>
      <c r="AAB59" s="178"/>
      <c r="AAC59" s="178"/>
      <c r="AAD59" s="178"/>
      <c r="AAE59" s="178"/>
      <c r="AAF59" s="178"/>
      <c r="AAG59" s="178"/>
      <c r="AAH59" s="178"/>
      <c r="AAI59" s="178"/>
      <c r="AAJ59" s="178"/>
      <c r="AAK59" s="178"/>
      <c r="AAL59" s="178"/>
      <c r="AAM59" s="178"/>
      <c r="AAN59" s="178"/>
      <c r="AAO59" s="178"/>
      <c r="AAP59" s="178"/>
      <c r="AAQ59" s="178"/>
      <c r="AAR59" s="178"/>
      <c r="AAS59" s="178"/>
      <c r="AAT59" s="178"/>
      <c r="AAU59" s="178"/>
      <c r="AAV59" s="178"/>
      <c r="AAW59" s="178"/>
      <c r="AAX59" s="178"/>
      <c r="AAY59" s="178"/>
      <c r="AAZ59" s="178"/>
      <c r="ABA59" s="178"/>
      <c r="ABB59" s="178"/>
      <c r="ABC59" s="178"/>
      <c r="ABD59" s="178"/>
      <c r="ABE59" s="178"/>
      <c r="ABF59" s="178"/>
      <c r="ABG59" s="178"/>
      <c r="ABH59" s="178"/>
      <c r="ABI59" s="178"/>
      <c r="ABJ59" s="178"/>
      <c r="ABK59" s="178"/>
      <c r="ABL59" s="178"/>
      <c r="ABM59" s="178"/>
      <c r="ABN59" s="178"/>
      <c r="ABO59" s="178"/>
      <c r="ABP59" s="178"/>
      <c r="ABQ59" s="178"/>
      <c r="ABR59" s="178"/>
      <c r="ABS59" s="178"/>
      <c r="ABT59" s="178"/>
      <c r="ABU59" s="178"/>
      <c r="ABV59" s="178"/>
      <c r="ABW59" s="178"/>
      <c r="ABX59" s="178"/>
      <c r="ABY59" s="178"/>
      <c r="ABZ59" s="178"/>
      <c r="ACA59" s="178"/>
      <c r="ACB59" s="178"/>
      <c r="ACC59" s="178"/>
      <c r="ACD59" s="178"/>
      <c r="ACE59" s="178"/>
      <c r="ACF59" s="178"/>
      <c r="ACG59" s="178"/>
      <c r="ACH59" s="178"/>
      <c r="ACI59" s="178"/>
      <c r="ACJ59" s="178"/>
      <c r="ACK59" s="178"/>
      <c r="ACL59" s="178"/>
      <c r="ACM59" s="178"/>
      <c r="ACN59" s="178"/>
      <c r="ACO59" s="178"/>
      <c r="ACP59" s="178"/>
      <c r="ACQ59" s="178"/>
      <c r="ACR59" s="178"/>
      <c r="ACS59" s="178"/>
      <c r="ACT59" s="178"/>
      <c r="ACU59" s="178"/>
      <c r="ACV59" s="178"/>
      <c r="ACW59" s="178"/>
      <c r="ACX59" s="178"/>
      <c r="ACY59" s="178"/>
      <c r="ACZ59" s="178"/>
      <c r="ADA59" s="178"/>
      <c r="ADB59" s="178"/>
      <c r="ADC59" s="178"/>
      <c r="ADD59" s="178"/>
      <c r="ADE59" s="178"/>
      <c r="ADF59" s="178"/>
      <c r="ADG59" s="178"/>
      <c r="ADH59" s="178"/>
      <c r="ADI59" s="178"/>
      <c r="ADJ59" s="178"/>
      <c r="ADK59" s="178"/>
      <c r="ADL59" s="178"/>
      <c r="ADM59" s="178"/>
      <c r="ADN59" s="178"/>
      <c r="ADO59" s="178"/>
      <c r="ADP59" s="178"/>
      <c r="ADQ59" s="178"/>
      <c r="ADR59" s="178"/>
      <c r="ADS59" s="178"/>
      <c r="ADT59" s="178"/>
      <c r="ADU59" s="178"/>
      <c r="ADV59" s="178"/>
      <c r="ADW59" s="178"/>
      <c r="ADX59" s="178"/>
      <c r="ADY59" s="178"/>
      <c r="ADZ59" s="178"/>
      <c r="AEA59" s="178"/>
      <c r="AEB59" s="178"/>
      <c r="AEC59" s="178"/>
      <c r="AED59" s="178"/>
      <c r="AEE59" s="178"/>
      <c r="AEF59" s="178"/>
      <c r="AEG59" s="178"/>
      <c r="AEH59" s="178"/>
      <c r="AEI59" s="178"/>
      <c r="AEJ59" s="178"/>
      <c r="AEK59" s="178"/>
      <c r="AEL59" s="178"/>
      <c r="AEM59" s="178"/>
      <c r="AEN59" s="178"/>
      <c r="AEO59" s="178"/>
      <c r="AEP59" s="178"/>
      <c r="AEQ59" s="178"/>
      <c r="AER59" s="178"/>
      <c r="AES59" s="178"/>
      <c r="AET59" s="178"/>
      <c r="AEU59" s="178"/>
      <c r="AEV59" s="178"/>
      <c r="AEW59" s="178"/>
      <c r="AEX59" s="178"/>
      <c r="AEY59" s="178"/>
      <c r="AEZ59" s="178"/>
      <c r="AFA59" s="178"/>
      <c r="AFB59" s="178"/>
      <c r="AFC59" s="178"/>
      <c r="AFD59" s="178"/>
      <c r="AFE59" s="178"/>
      <c r="AFF59" s="178"/>
      <c r="AFG59" s="178"/>
      <c r="AFH59" s="178"/>
      <c r="AFI59" s="178"/>
      <c r="AFJ59" s="178"/>
      <c r="AFK59" s="178"/>
      <c r="AFL59" s="178"/>
      <c r="AFM59" s="178"/>
      <c r="AFN59" s="178"/>
      <c r="AFO59" s="178"/>
      <c r="AFP59" s="178"/>
      <c r="AFQ59" s="178"/>
      <c r="AFR59" s="178"/>
      <c r="AFS59" s="178"/>
      <c r="AFT59" s="178"/>
      <c r="AFU59" s="178"/>
      <c r="AFV59" s="178"/>
      <c r="AFW59" s="178"/>
      <c r="AFX59" s="178"/>
      <c r="AFY59" s="178"/>
      <c r="AFZ59" s="178"/>
      <c r="AGA59" s="178"/>
      <c r="AGB59" s="178"/>
      <c r="AGC59" s="178"/>
      <c r="AGD59" s="178"/>
      <c r="AGE59" s="178"/>
      <c r="AGF59" s="178"/>
      <c r="AGG59" s="178"/>
      <c r="AGH59" s="178"/>
      <c r="AGI59" s="178"/>
      <c r="AGJ59" s="178"/>
      <c r="AGK59" s="178"/>
      <c r="AGL59" s="178"/>
      <c r="AGM59" s="178"/>
      <c r="AGN59" s="178"/>
      <c r="AGO59" s="178"/>
      <c r="AGP59" s="178"/>
      <c r="AGQ59" s="178"/>
      <c r="AGR59" s="178"/>
      <c r="AGS59" s="178"/>
      <c r="AGT59" s="178"/>
      <c r="AGU59" s="178"/>
      <c r="AGV59" s="178"/>
      <c r="AGW59" s="178"/>
      <c r="AGX59" s="178"/>
      <c r="AGY59" s="178"/>
      <c r="AGZ59" s="178"/>
      <c r="AHA59" s="178"/>
      <c r="AHB59" s="178"/>
      <c r="AHC59" s="178"/>
      <c r="AHD59" s="178"/>
      <c r="AHE59" s="178"/>
      <c r="AHF59" s="178"/>
      <c r="AHG59" s="178"/>
      <c r="AHH59" s="178"/>
      <c r="AHI59" s="178"/>
      <c r="AHJ59" s="178"/>
      <c r="AHK59" s="178"/>
      <c r="AHL59" s="178"/>
      <c r="AHM59" s="178"/>
      <c r="AHN59" s="178"/>
      <c r="AHO59" s="178"/>
      <c r="AHP59" s="178"/>
      <c r="AHQ59" s="178"/>
      <c r="AHR59" s="178"/>
      <c r="AHS59" s="178"/>
      <c r="AHT59" s="178"/>
      <c r="AHU59" s="178"/>
      <c r="AHV59" s="178"/>
      <c r="AHW59" s="178"/>
      <c r="AHX59" s="178"/>
      <c r="AHY59" s="178"/>
      <c r="AHZ59" s="178"/>
      <c r="AIA59" s="178"/>
      <c r="AIB59" s="178"/>
      <c r="AIC59" s="178"/>
      <c r="AID59" s="178"/>
      <c r="AIE59" s="178"/>
      <c r="AIF59" s="178"/>
      <c r="AIG59" s="178"/>
      <c r="AIH59" s="178"/>
      <c r="AII59" s="178"/>
      <c r="AIJ59" s="178"/>
      <c r="AIK59" s="178"/>
      <c r="AIL59" s="178"/>
      <c r="AIM59" s="178"/>
      <c r="AIN59" s="178"/>
      <c r="AIO59" s="178"/>
      <c r="AIP59" s="178"/>
      <c r="AIQ59" s="178"/>
      <c r="AIR59" s="178"/>
      <c r="AIS59" s="178"/>
      <c r="AIT59" s="178"/>
      <c r="AIU59" s="178"/>
      <c r="AIV59" s="178"/>
      <c r="AIW59" s="178"/>
      <c r="AIX59" s="178"/>
      <c r="AIY59" s="178"/>
      <c r="AIZ59" s="178"/>
      <c r="AJA59" s="178"/>
      <c r="AJB59" s="178"/>
      <c r="AJC59" s="178"/>
      <c r="AJD59" s="178"/>
      <c r="AJE59" s="178"/>
      <c r="AJF59" s="178"/>
      <c r="AJG59" s="178"/>
      <c r="AJH59" s="178"/>
      <c r="AJI59" s="178"/>
      <c r="AJJ59" s="178"/>
      <c r="AJK59" s="178"/>
      <c r="AJL59" s="178"/>
      <c r="AJM59" s="178"/>
      <c r="AJN59" s="178"/>
      <c r="AJO59" s="178"/>
      <c r="AJP59" s="178"/>
      <c r="AJQ59" s="178"/>
      <c r="AJR59" s="178"/>
      <c r="AJS59" s="178"/>
      <c r="AJT59" s="178"/>
      <c r="AJU59" s="178"/>
      <c r="AJV59" s="178"/>
      <c r="AJW59" s="178"/>
      <c r="AJX59" s="178"/>
      <c r="AJY59" s="178"/>
      <c r="AJZ59" s="178"/>
      <c r="AKA59" s="178"/>
      <c r="AKB59" s="178"/>
      <c r="AKC59" s="178"/>
      <c r="AKD59" s="178"/>
      <c r="AKE59" s="178"/>
      <c r="AKF59" s="178"/>
      <c r="AKG59" s="178"/>
      <c r="AKH59" s="178"/>
      <c r="AKI59" s="178"/>
      <c r="AKJ59" s="178"/>
      <c r="AKK59" s="178"/>
      <c r="AKL59" s="178"/>
      <c r="AKM59" s="178"/>
      <c r="AKN59" s="178"/>
      <c r="AKO59" s="178"/>
      <c r="AKP59" s="178"/>
      <c r="AKQ59" s="178"/>
      <c r="AKR59" s="178"/>
      <c r="AKS59" s="178"/>
      <c r="AKT59" s="178"/>
      <c r="AKU59" s="178"/>
      <c r="AKV59" s="178"/>
      <c r="AKW59" s="178"/>
      <c r="AKX59" s="178"/>
      <c r="AKY59" s="178"/>
      <c r="AKZ59" s="178"/>
      <c r="ALA59" s="178"/>
      <c r="ALB59" s="178"/>
      <c r="ALC59" s="178"/>
      <c r="ALD59" s="178"/>
      <c r="ALE59" s="178"/>
      <c r="ALF59" s="178"/>
      <c r="ALG59" s="178"/>
      <c r="ALH59" s="178"/>
      <c r="ALI59" s="178"/>
      <c r="ALJ59" s="178"/>
      <c r="ALK59" s="178"/>
      <c r="ALL59" s="178"/>
      <c r="ALM59" s="178"/>
      <c r="ALN59" s="178"/>
      <c r="ALO59" s="178"/>
      <c r="ALP59" s="178"/>
      <c r="ALQ59" s="178"/>
      <c r="ALR59" s="178"/>
      <c r="ALS59" s="178"/>
      <c r="ALT59" s="178"/>
      <c r="ALU59" s="178"/>
      <c r="ALV59" s="178"/>
      <c r="ALW59" s="178"/>
      <c r="ALX59" s="178"/>
      <c r="ALY59" s="178"/>
      <c r="ALZ59" s="178"/>
      <c r="AMA59" s="178"/>
      <c r="AMB59" s="178"/>
      <c r="AMC59" s="178"/>
      <c r="AMD59" s="178"/>
      <c r="AME59" s="178"/>
      <c r="AMF59" s="178"/>
      <c r="AMG59" s="178"/>
      <c r="AMH59" s="178"/>
      <c r="AMI59" s="178"/>
      <c r="AMJ59" s="178"/>
      <c r="AMK59" s="178"/>
    </row>
    <row r="60" spans="1:1025" x14ac:dyDescent="0.25">
      <c r="A60" s="178"/>
      <c r="B60" s="186" t="s">
        <v>605</v>
      </c>
      <c r="C60" s="187">
        <v>3.8</v>
      </c>
      <c r="D60" s="186" t="s">
        <v>605</v>
      </c>
      <c r="E60" s="187">
        <v>6.01</v>
      </c>
      <c r="F60" s="186" t="s">
        <v>605</v>
      </c>
      <c r="G60" s="187">
        <v>6.01</v>
      </c>
      <c r="H60" s="186" t="s">
        <v>605</v>
      </c>
      <c r="I60" s="187">
        <v>6.01</v>
      </c>
      <c r="J60" s="186" t="s">
        <v>605</v>
      </c>
      <c r="K60" s="187">
        <v>3.8</v>
      </c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  <c r="IR60" s="178"/>
      <c r="IS60" s="178"/>
      <c r="IT60" s="178"/>
      <c r="IU60" s="178"/>
      <c r="IV60" s="178"/>
      <c r="IW60" s="178"/>
      <c r="IX60" s="178"/>
      <c r="IY60" s="178"/>
      <c r="IZ60" s="178"/>
      <c r="JA60" s="178"/>
      <c r="JB60" s="178"/>
      <c r="JC60" s="178"/>
      <c r="JD60" s="178"/>
      <c r="JE60" s="178"/>
      <c r="JF60" s="178"/>
      <c r="JG60" s="178"/>
      <c r="JH60" s="178"/>
      <c r="JI60" s="178"/>
      <c r="JJ60" s="178"/>
      <c r="JK60" s="178"/>
      <c r="JL60" s="178"/>
      <c r="JM60" s="178"/>
      <c r="JN60" s="178"/>
      <c r="JO60" s="178"/>
      <c r="JP60" s="178"/>
      <c r="JQ60" s="178"/>
      <c r="JR60" s="178"/>
      <c r="JS60" s="178"/>
      <c r="JT60" s="178"/>
      <c r="JU60" s="178"/>
      <c r="JV60" s="178"/>
      <c r="JW60" s="178"/>
      <c r="JX60" s="178"/>
      <c r="JY60" s="178"/>
      <c r="JZ60" s="178"/>
      <c r="KA60" s="178"/>
      <c r="KB60" s="178"/>
      <c r="KC60" s="178"/>
      <c r="KD60" s="178"/>
      <c r="KE60" s="178"/>
      <c r="KF60" s="178"/>
      <c r="KG60" s="178"/>
      <c r="KH60" s="178"/>
      <c r="KI60" s="178"/>
      <c r="KJ60" s="178"/>
      <c r="KK60" s="178"/>
      <c r="KL60" s="178"/>
      <c r="KM60" s="178"/>
      <c r="KN60" s="178"/>
      <c r="KO60" s="178"/>
      <c r="KP60" s="178"/>
      <c r="KQ60" s="178"/>
      <c r="KR60" s="178"/>
      <c r="KS60" s="178"/>
      <c r="KT60" s="178"/>
      <c r="KU60" s="178"/>
      <c r="KV60" s="178"/>
      <c r="KW60" s="178"/>
      <c r="KX60" s="178"/>
      <c r="KY60" s="178"/>
      <c r="KZ60" s="178"/>
      <c r="LA60" s="178"/>
      <c r="LB60" s="178"/>
      <c r="LC60" s="178"/>
      <c r="LD60" s="178"/>
      <c r="LE60" s="178"/>
      <c r="LF60" s="178"/>
      <c r="LG60" s="178"/>
      <c r="LH60" s="178"/>
      <c r="LI60" s="178"/>
      <c r="LJ60" s="178"/>
      <c r="LK60" s="178"/>
      <c r="LL60" s="178"/>
      <c r="LM60" s="178"/>
      <c r="LN60" s="178"/>
      <c r="LO60" s="178"/>
      <c r="LP60" s="178"/>
      <c r="LQ60" s="178"/>
      <c r="LR60" s="178"/>
      <c r="LS60" s="178"/>
      <c r="LT60" s="178"/>
      <c r="LU60" s="178"/>
      <c r="LV60" s="178"/>
      <c r="LW60" s="178"/>
      <c r="LX60" s="178"/>
      <c r="LY60" s="178"/>
      <c r="LZ60" s="178"/>
      <c r="MA60" s="178"/>
      <c r="MB60" s="178"/>
      <c r="MC60" s="178"/>
      <c r="MD60" s="178"/>
      <c r="ME60" s="178"/>
      <c r="MF60" s="178"/>
      <c r="MG60" s="178"/>
      <c r="MH60" s="178"/>
      <c r="MI60" s="178"/>
      <c r="MJ60" s="178"/>
      <c r="MK60" s="178"/>
      <c r="ML60" s="178"/>
      <c r="MM60" s="178"/>
      <c r="MN60" s="178"/>
      <c r="MO60" s="178"/>
      <c r="MP60" s="178"/>
      <c r="MQ60" s="178"/>
      <c r="MR60" s="178"/>
      <c r="MS60" s="178"/>
      <c r="MT60" s="178"/>
      <c r="MU60" s="178"/>
      <c r="MV60" s="178"/>
      <c r="MW60" s="178"/>
      <c r="MX60" s="178"/>
      <c r="MY60" s="178"/>
      <c r="MZ60" s="178"/>
      <c r="NA60" s="178"/>
      <c r="NB60" s="178"/>
      <c r="NC60" s="178"/>
      <c r="ND60" s="178"/>
      <c r="NE60" s="178"/>
      <c r="NF60" s="178"/>
      <c r="NG60" s="178"/>
      <c r="NH60" s="178"/>
      <c r="NI60" s="178"/>
      <c r="NJ60" s="178"/>
      <c r="NK60" s="178"/>
      <c r="NL60" s="178"/>
      <c r="NM60" s="178"/>
      <c r="NN60" s="178"/>
      <c r="NO60" s="178"/>
      <c r="NP60" s="178"/>
      <c r="NQ60" s="178"/>
      <c r="NR60" s="178"/>
      <c r="NS60" s="178"/>
      <c r="NT60" s="178"/>
      <c r="NU60" s="178"/>
      <c r="NV60" s="178"/>
      <c r="NW60" s="178"/>
      <c r="NX60" s="178"/>
      <c r="NY60" s="178"/>
      <c r="NZ60" s="178"/>
      <c r="OA60" s="178"/>
      <c r="OB60" s="178"/>
      <c r="OC60" s="178"/>
      <c r="OD60" s="178"/>
      <c r="OE60" s="178"/>
      <c r="OF60" s="178"/>
      <c r="OG60" s="178"/>
      <c r="OH60" s="178"/>
      <c r="OI60" s="178"/>
      <c r="OJ60" s="178"/>
      <c r="OK60" s="178"/>
      <c r="OL60" s="178"/>
      <c r="OM60" s="178"/>
      <c r="ON60" s="178"/>
      <c r="OO60" s="178"/>
      <c r="OP60" s="178"/>
      <c r="OQ60" s="178"/>
      <c r="OR60" s="178"/>
      <c r="OS60" s="178"/>
      <c r="OT60" s="178"/>
      <c r="OU60" s="178"/>
      <c r="OV60" s="178"/>
      <c r="OW60" s="178"/>
      <c r="OX60" s="178"/>
      <c r="OY60" s="178"/>
      <c r="OZ60" s="178"/>
      <c r="PA60" s="178"/>
      <c r="PB60" s="178"/>
      <c r="PC60" s="178"/>
      <c r="PD60" s="178"/>
      <c r="PE60" s="178"/>
      <c r="PF60" s="178"/>
      <c r="PG60" s="178"/>
      <c r="PH60" s="178"/>
      <c r="PI60" s="178"/>
      <c r="PJ60" s="178"/>
      <c r="PK60" s="178"/>
      <c r="PL60" s="178"/>
      <c r="PM60" s="178"/>
      <c r="PN60" s="178"/>
      <c r="PO60" s="178"/>
      <c r="PP60" s="178"/>
      <c r="PQ60" s="178"/>
      <c r="PR60" s="178"/>
      <c r="PS60" s="178"/>
      <c r="PT60" s="178"/>
      <c r="PU60" s="178"/>
      <c r="PV60" s="178"/>
      <c r="PW60" s="178"/>
      <c r="PX60" s="178"/>
      <c r="PY60" s="178"/>
      <c r="PZ60" s="178"/>
      <c r="QA60" s="178"/>
      <c r="QB60" s="178"/>
      <c r="QC60" s="178"/>
      <c r="QD60" s="178"/>
      <c r="QE60" s="178"/>
      <c r="QF60" s="178"/>
      <c r="QG60" s="178"/>
      <c r="QH60" s="178"/>
      <c r="QI60" s="178"/>
      <c r="QJ60" s="178"/>
      <c r="QK60" s="178"/>
      <c r="QL60" s="178"/>
      <c r="QM60" s="178"/>
      <c r="QN60" s="178"/>
      <c r="QO60" s="178"/>
      <c r="QP60" s="178"/>
      <c r="QQ60" s="178"/>
      <c r="QR60" s="178"/>
      <c r="QS60" s="178"/>
      <c r="QT60" s="178"/>
      <c r="QU60" s="178"/>
      <c r="QV60" s="178"/>
      <c r="QW60" s="178"/>
      <c r="QX60" s="178"/>
      <c r="QY60" s="178"/>
      <c r="QZ60" s="178"/>
      <c r="RA60" s="178"/>
      <c r="RB60" s="178"/>
      <c r="RC60" s="178"/>
      <c r="RD60" s="178"/>
      <c r="RE60" s="178"/>
      <c r="RF60" s="178"/>
      <c r="RG60" s="178"/>
      <c r="RH60" s="178"/>
      <c r="RI60" s="178"/>
      <c r="RJ60" s="178"/>
      <c r="RK60" s="178"/>
      <c r="RL60" s="178"/>
      <c r="RM60" s="178"/>
      <c r="RN60" s="178"/>
      <c r="RO60" s="178"/>
      <c r="RP60" s="178"/>
      <c r="RQ60" s="178"/>
      <c r="RR60" s="178"/>
      <c r="RS60" s="178"/>
      <c r="RT60" s="178"/>
      <c r="RU60" s="178"/>
      <c r="RV60" s="178"/>
      <c r="RW60" s="178"/>
      <c r="RX60" s="178"/>
      <c r="RY60" s="178"/>
      <c r="RZ60" s="178"/>
      <c r="SA60" s="178"/>
      <c r="SB60" s="178"/>
      <c r="SC60" s="178"/>
      <c r="SD60" s="178"/>
      <c r="SE60" s="178"/>
      <c r="SF60" s="178"/>
      <c r="SG60" s="178"/>
      <c r="SH60" s="178"/>
      <c r="SI60" s="178"/>
      <c r="SJ60" s="178"/>
      <c r="SK60" s="178"/>
      <c r="SL60" s="178"/>
      <c r="SM60" s="178"/>
      <c r="SN60" s="178"/>
      <c r="SO60" s="178"/>
      <c r="SP60" s="178"/>
      <c r="SQ60" s="178"/>
      <c r="SR60" s="178"/>
      <c r="SS60" s="178"/>
      <c r="ST60" s="178"/>
      <c r="SU60" s="178"/>
      <c r="SV60" s="178"/>
      <c r="SW60" s="178"/>
      <c r="SX60" s="178"/>
      <c r="SY60" s="178"/>
      <c r="SZ60" s="178"/>
      <c r="TA60" s="178"/>
      <c r="TB60" s="178"/>
      <c r="TC60" s="178"/>
      <c r="TD60" s="178"/>
      <c r="TE60" s="178"/>
      <c r="TF60" s="178"/>
      <c r="TG60" s="178"/>
      <c r="TH60" s="178"/>
      <c r="TI60" s="178"/>
      <c r="TJ60" s="178"/>
      <c r="TK60" s="178"/>
      <c r="TL60" s="178"/>
      <c r="TM60" s="178"/>
      <c r="TN60" s="178"/>
      <c r="TO60" s="178"/>
      <c r="TP60" s="178"/>
      <c r="TQ60" s="178"/>
      <c r="TR60" s="178"/>
      <c r="TS60" s="178"/>
      <c r="TT60" s="178"/>
      <c r="TU60" s="178"/>
      <c r="TV60" s="178"/>
      <c r="TW60" s="178"/>
      <c r="TX60" s="178"/>
      <c r="TY60" s="178"/>
      <c r="TZ60" s="178"/>
      <c r="UA60" s="178"/>
      <c r="UB60" s="178"/>
      <c r="UC60" s="178"/>
      <c r="UD60" s="178"/>
      <c r="UE60" s="178"/>
      <c r="UF60" s="178"/>
      <c r="UG60" s="178"/>
      <c r="UH60" s="178"/>
      <c r="UI60" s="178"/>
      <c r="UJ60" s="178"/>
      <c r="UK60" s="178"/>
      <c r="UL60" s="178"/>
      <c r="UM60" s="178"/>
      <c r="UN60" s="178"/>
      <c r="UO60" s="178"/>
      <c r="UP60" s="178"/>
      <c r="UQ60" s="178"/>
      <c r="UR60" s="178"/>
      <c r="US60" s="178"/>
      <c r="UT60" s="178"/>
      <c r="UU60" s="178"/>
      <c r="UV60" s="178"/>
      <c r="UW60" s="178"/>
      <c r="UX60" s="178"/>
      <c r="UY60" s="178"/>
      <c r="UZ60" s="178"/>
      <c r="VA60" s="178"/>
      <c r="VB60" s="178"/>
      <c r="VC60" s="178"/>
      <c r="VD60" s="178"/>
      <c r="VE60" s="178"/>
      <c r="VF60" s="178"/>
      <c r="VG60" s="178"/>
      <c r="VH60" s="178"/>
      <c r="VI60" s="178"/>
      <c r="VJ60" s="178"/>
      <c r="VK60" s="178"/>
      <c r="VL60" s="178"/>
      <c r="VM60" s="178"/>
      <c r="VN60" s="178"/>
      <c r="VO60" s="178"/>
      <c r="VP60" s="178"/>
      <c r="VQ60" s="178"/>
      <c r="VR60" s="178"/>
      <c r="VS60" s="178"/>
      <c r="VT60" s="178"/>
      <c r="VU60" s="178"/>
      <c r="VV60" s="178"/>
      <c r="VW60" s="178"/>
      <c r="VX60" s="178"/>
      <c r="VY60" s="178"/>
      <c r="VZ60" s="178"/>
      <c r="WA60" s="178"/>
      <c r="WB60" s="178"/>
      <c r="WC60" s="178"/>
      <c r="WD60" s="178"/>
      <c r="WE60" s="178"/>
      <c r="WF60" s="178"/>
      <c r="WG60" s="178"/>
      <c r="WH60" s="178"/>
      <c r="WI60" s="178"/>
      <c r="WJ60" s="178"/>
      <c r="WK60" s="178"/>
      <c r="WL60" s="178"/>
      <c r="WM60" s="178"/>
      <c r="WN60" s="178"/>
      <c r="WO60" s="178"/>
      <c r="WP60" s="178"/>
      <c r="WQ60" s="178"/>
      <c r="WR60" s="178"/>
      <c r="WS60" s="178"/>
      <c r="WT60" s="178"/>
      <c r="WU60" s="178"/>
      <c r="WV60" s="178"/>
      <c r="WW60" s="178"/>
      <c r="WX60" s="178"/>
      <c r="WY60" s="178"/>
      <c r="WZ60" s="178"/>
      <c r="XA60" s="178"/>
      <c r="XB60" s="178"/>
      <c r="XC60" s="178"/>
      <c r="XD60" s="178"/>
      <c r="XE60" s="178"/>
      <c r="XF60" s="178"/>
      <c r="XG60" s="178"/>
      <c r="XH60" s="178"/>
      <c r="XI60" s="178"/>
      <c r="XJ60" s="178"/>
      <c r="XK60" s="178"/>
      <c r="XL60" s="178"/>
      <c r="XM60" s="178"/>
      <c r="XN60" s="178"/>
      <c r="XO60" s="178"/>
      <c r="XP60" s="178"/>
      <c r="XQ60" s="178"/>
      <c r="XR60" s="178"/>
      <c r="XS60" s="178"/>
      <c r="XT60" s="178"/>
      <c r="XU60" s="178"/>
      <c r="XV60" s="178"/>
      <c r="XW60" s="178"/>
      <c r="XX60" s="178"/>
      <c r="XY60" s="178"/>
      <c r="XZ60" s="178"/>
      <c r="YA60" s="178"/>
      <c r="YB60" s="178"/>
      <c r="YC60" s="178"/>
      <c r="YD60" s="178"/>
      <c r="YE60" s="178"/>
      <c r="YF60" s="178"/>
      <c r="YG60" s="178"/>
      <c r="YH60" s="178"/>
      <c r="YI60" s="178"/>
      <c r="YJ60" s="178"/>
      <c r="YK60" s="178"/>
      <c r="YL60" s="178"/>
      <c r="YM60" s="178"/>
      <c r="YN60" s="178"/>
      <c r="YO60" s="178"/>
      <c r="YP60" s="178"/>
      <c r="YQ60" s="178"/>
      <c r="YR60" s="178"/>
      <c r="YS60" s="178"/>
      <c r="YT60" s="178"/>
      <c r="YU60" s="178"/>
      <c r="YV60" s="178"/>
      <c r="YW60" s="178"/>
      <c r="YX60" s="178"/>
      <c r="YY60" s="178"/>
      <c r="YZ60" s="178"/>
      <c r="ZA60" s="178"/>
      <c r="ZB60" s="178"/>
      <c r="ZC60" s="178"/>
      <c r="ZD60" s="178"/>
      <c r="ZE60" s="178"/>
      <c r="ZF60" s="178"/>
      <c r="ZG60" s="178"/>
      <c r="ZH60" s="178"/>
      <c r="ZI60" s="178"/>
      <c r="ZJ60" s="178"/>
      <c r="ZK60" s="178"/>
      <c r="ZL60" s="178"/>
      <c r="ZM60" s="178"/>
      <c r="ZN60" s="178"/>
      <c r="ZO60" s="178"/>
      <c r="ZP60" s="178"/>
      <c r="ZQ60" s="178"/>
      <c r="ZR60" s="178"/>
      <c r="ZS60" s="178"/>
      <c r="ZT60" s="178"/>
      <c r="ZU60" s="178"/>
      <c r="ZV60" s="178"/>
      <c r="ZW60" s="178"/>
      <c r="ZX60" s="178"/>
      <c r="ZY60" s="178"/>
      <c r="ZZ60" s="178"/>
      <c r="AAA60" s="178"/>
      <c r="AAB60" s="178"/>
      <c r="AAC60" s="178"/>
      <c r="AAD60" s="178"/>
      <c r="AAE60" s="178"/>
      <c r="AAF60" s="178"/>
      <c r="AAG60" s="178"/>
      <c r="AAH60" s="178"/>
      <c r="AAI60" s="178"/>
      <c r="AAJ60" s="178"/>
      <c r="AAK60" s="178"/>
      <c r="AAL60" s="178"/>
      <c r="AAM60" s="178"/>
      <c r="AAN60" s="178"/>
      <c r="AAO60" s="178"/>
      <c r="AAP60" s="178"/>
      <c r="AAQ60" s="178"/>
      <c r="AAR60" s="178"/>
      <c r="AAS60" s="178"/>
      <c r="AAT60" s="178"/>
      <c r="AAU60" s="178"/>
      <c r="AAV60" s="178"/>
      <c r="AAW60" s="178"/>
      <c r="AAX60" s="178"/>
      <c r="AAY60" s="178"/>
      <c r="AAZ60" s="178"/>
      <c r="ABA60" s="178"/>
      <c r="ABB60" s="178"/>
      <c r="ABC60" s="178"/>
      <c r="ABD60" s="178"/>
      <c r="ABE60" s="178"/>
      <c r="ABF60" s="178"/>
      <c r="ABG60" s="178"/>
      <c r="ABH60" s="178"/>
      <c r="ABI60" s="178"/>
      <c r="ABJ60" s="178"/>
      <c r="ABK60" s="178"/>
      <c r="ABL60" s="178"/>
      <c r="ABM60" s="178"/>
      <c r="ABN60" s="178"/>
      <c r="ABO60" s="178"/>
      <c r="ABP60" s="178"/>
      <c r="ABQ60" s="178"/>
      <c r="ABR60" s="178"/>
      <c r="ABS60" s="178"/>
      <c r="ABT60" s="178"/>
      <c r="ABU60" s="178"/>
      <c r="ABV60" s="178"/>
      <c r="ABW60" s="178"/>
      <c r="ABX60" s="178"/>
      <c r="ABY60" s="178"/>
      <c r="ABZ60" s="178"/>
      <c r="ACA60" s="178"/>
      <c r="ACB60" s="178"/>
      <c r="ACC60" s="178"/>
      <c r="ACD60" s="178"/>
      <c r="ACE60" s="178"/>
      <c r="ACF60" s="178"/>
      <c r="ACG60" s="178"/>
      <c r="ACH60" s="178"/>
      <c r="ACI60" s="178"/>
      <c r="ACJ60" s="178"/>
      <c r="ACK60" s="178"/>
      <c r="ACL60" s="178"/>
      <c r="ACM60" s="178"/>
      <c r="ACN60" s="178"/>
      <c r="ACO60" s="178"/>
      <c r="ACP60" s="178"/>
      <c r="ACQ60" s="178"/>
      <c r="ACR60" s="178"/>
      <c r="ACS60" s="178"/>
      <c r="ACT60" s="178"/>
      <c r="ACU60" s="178"/>
      <c r="ACV60" s="178"/>
      <c r="ACW60" s="178"/>
      <c r="ACX60" s="178"/>
      <c r="ACY60" s="178"/>
      <c r="ACZ60" s="178"/>
      <c r="ADA60" s="178"/>
      <c r="ADB60" s="178"/>
      <c r="ADC60" s="178"/>
      <c r="ADD60" s="178"/>
      <c r="ADE60" s="178"/>
      <c r="ADF60" s="178"/>
      <c r="ADG60" s="178"/>
      <c r="ADH60" s="178"/>
      <c r="ADI60" s="178"/>
      <c r="ADJ60" s="178"/>
      <c r="ADK60" s="178"/>
      <c r="ADL60" s="178"/>
      <c r="ADM60" s="178"/>
      <c r="ADN60" s="178"/>
      <c r="ADO60" s="178"/>
      <c r="ADP60" s="178"/>
      <c r="ADQ60" s="178"/>
      <c r="ADR60" s="178"/>
      <c r="ADS60" s="178"/>
      <c r="ADT60" s="178"/>
      <c r="ADU60" s="178"/>
      <c r="ADV60" s="178"/>
      <c r="ADW60" s="178"/>
      <c r="ADX60" s="178"/>
      <c r="ADY60" s="178"/>
      <c r="ADZ60" s="178"/>
      <c r="AEA60" s="178"/>
      <c r="AEB60" s="178"/>
      <c r="AEC60" s="178"/>
      <c r="AED60" s="178"/>
      <c r="AEE60" s="178"/>
      <c r="AEF60" s="178"/>
      <c r="AEG60" s="178"/>
      <c r="AEH60" s="178"/>
      <c r="AEI60" s="178"/>
      <c r="AEJ60" s="178"/>
      <c r="AEK60" s="178"/>
      <c r="AEL60" s="178"/>
      <c r="AEM60" s="178"/>
      <c r="AEN60" s="178"/>
      <c r="AEO60" s="178"/>
      <c r="AEP60" s="178"/>
      <c r="AEQ60" s="178"/>
      <c r="AER60" s="178"/>
      <c r="AES60" s="178"/>
      <c r="AET60" s="178"/>
      <c r="AEU60" s="178"/>
      <c r="AEV60" s="178"/>
      <c r="AEW60" s="178"/>
      <c r="AEX60" s="178"/>
      <c r="AEY60" s="178"/>
      <c r="AEZ60" s="178"/>
      <c r="AFA60" s="178"/>
      <c r="AFB60" s="178"/>
      <c r="AFC60" s="178"/>
      <c r="AFD60" s="178"/>
      <c r="AFE60" s="178"/>
      <c r="AFF60" s="178"/>
      <c r="AFG60" s="178"/>
      <c r="AFH60" s="178"/>
      <c r="AFI60" s="178"/>
      <c r="AFJ60" s="178"/>
      <c r="AFK60" s="178"/>
      <c r="AFL60" s="178"/>
      <c r="AFM60" s="178"/>
      <c r="AFN60" s="178"/>
      <c r="AFO60" s="178"/>
      <c r="AFP60" s="178"/>
      <c r="AFQ60" s="178"/>
      <c r="AFR60" s="178"/>
      <c r="AFS60" s="178"/>
      <c r="AFT60" s="178"/>
      <c r="AFU60" s="178"/>
      <c r="AFV60" s="178"/>
      <c r="AFW60" s="178"/>
      <c r="AFX60" s="178"/>
      <c r="AFY60" s="178"/>
      <c r="AFZ60" s="178"/>
      <c r="AGA60" s="178"/>
      <c r="AGB60" s="178"/>
      <c r="AGC60" s="178"/>
      <c r="AGD60" s="178"/>
      <c r="AGE60" s="178"/>
      <c r="AGF60" s="178"/>
      <c r="AGG60" s="178"/>
      <c r="AGH60" s="178"/>
      <c r="AGI60" s="178"/>
      <c r="AGJ60" s="178"/>
      <c r="AGK60" s="178"/>
      <c r="AGL60" s="178"/>
      <c r="AGM60" s="178"/>
      <c r="AGN60" s="178"/>
      <c r="AGO60" s="178"/>
      <c r="AGP60" s="178"/>
      <c r="AGQ60" s="178"/>
      <c r="AGR60" s="178"/>
      <c r="AGS60" s="178"/>
      <c r="AGT60" s="178"/>
      <c r="AGU60" s="178"/>
      <c r="AGV60" s="178"/>
      <c r="AGW60" s="178"/>
      <c r="AGX60" s="178"/>
      <c r="AGY60" s="178"/>
      <c r="AGZ60" s="178"/>
      <c r="AHA60" s="178"/>
      <c r="AHB60" s="178"/>
      <c r="AHC60" s="178"/>
      <c r="AHD60" s="178"/>
      <c r="AHE60" s="178"/>
      <c r="AHF60" s="178"/>
      <c r="AHG60" s="178"/>
      <c r="AHH60" s="178"/>
      <c r="AHI60" s="178"/>
      <c r="AHJ60" s="178"/>
      <c r="AHK60" s="178"/>
      <c r="AHL60" s="178"/>
      <c r="AHM60" s="178"/>
      <c r="AHN60" s="178"/>
      <c r="AHO60" s="178"/>
      <c r="AHP60" s="178"/>
      <c r="AHQ60" s="178"/>
      <c r="AHR60" s="178"/>
      <c r="AHS60" s="178"/>
      <c r="AHT60" s="178"/>
      <c r="AHU60" s="178"/>
      <c r="AHV60" s="178"/>
      <c r="AHW60" s="178"/>
      <c r="AHX60" s="178"/>
      <c r="AHY60" s="178"/>
      <c r="AHZ60" s="178"/>
      <c r="AIA60" s="178"/>
      <c r="AIB60" s="178"/>
      <c r="AIC60" s="178"/>
      <c r="AID60" s="178"/>
      <c r="AIE60" s="178"/>
      <c r="AIF60" s="178"/>
      <c r="AIG60" s="178"/>
      <c r="AIH60" s="178"/>
      <c r="AII60" s="178"/>
      <c r="AIJ60" s="178"/>
      <c r="AIK60" s="178"/>
      <c r="AIL60" s="178"/>
      <c r="AIM60" s="178"/>
      <c r="AIN60" s="178"/>
      <c r="AIO60" s="178"/>
      <c r="AIP60" s="178"/>
      <c r="AIQ60" s="178"/>
      <c r="AIR60" s="178"/>
      <c r="AIS60" s="178"/>
      <c r="AIT60" s="178"/>
      <c r="AIU60" s="178"/>
      <c r="AIV60" s="178"/>
      <c r="AIW60" s="178"/>
      <c r="AIX60" s="178"/>
      <c r="AIY60" s="178"/>
      <c r="AIZ60" s="178"/>
      <c r="AJA60" s="178"/>
      <c r="AJB60" s="178"/>
      <c r="AJC60" s="178"/>
      <c r="AJD60" s="178"/>
      <c r="AJE60" s="178"/>
      <c r="AJF60" s="178"/>
      <c r="AJG60" s="178"/>
      <c r="AJH60" s="178"/>
      <c r="AJI60" s="178"/>
      <c r="AJJ60" s="178"/>
      <c r="AJK60" s="178"/>
      <c r="AJL60" s="178"/>
      <c r="AJM60" s="178"/>
      <c r="AJN60" s="178"/>
      <c r="AJO60" s="178"/>
      <c r="AJP60" s="178"/>
      <c r="AJQ60" s="178"/>
      <c r="AJR60" s="178"/>
      <c r="AJS60" s="178"/>
      <c r="AJT60" s="178"/>
      <c r="AJU60" s="178"/>
      <c r="AJV60" s="178"/>
      <c r="AJW60" s="178"/>
      <c r="AJX60" s="178"/>
      <c r="AJY60" s="178"/>
      <c r="AJZ60" s="178"/>
      <c r="AKA60" s="178"/>
      <c r="AKB60" s="178"/>
      <c r="AKC60" s="178"/>
      <c r="AKD60" s="178"/>
      <c r="AKE60" s="178"/>
      <c r="AKF60" s="178"/>
      <c r="AKG60" s="178"/>
      <c r="AKH60" s="178"/>
      <c r="AKI60" s="178"/>
      <c r="AKJ60" s="178"/>
      <c r="AKK60" s="178"/>
      <c r="AKL60" s="178"/>
      <c r="AKM60" s="178"/>
      <c r="AKN60" s="178"/>
      <c r="AKO60" s="178"/>
      <c r="AKP60" s="178"/>
      <c r="AKQ60" s="178"/>
      <c r="AKR60" s="178"/>
      <c r="AKS60" s="178"/>
      <c r="AKT60" s="178"/>
      <c r="AKU60" s="178"/>
      <c r="AKV60" s="178"/>
      <c r="AKW60" s="178"/>
      <c r="AKX60" s="178"/>
      <c r="AKY60" s="178"/>
      <c r="AKZ60" s="178"/>
      <c r="ALA60" s="178"/>
      <c r="ALB60" s="178"/>
      <c r="ALC60" s="178"/>
      <c r="ALD60" s="178"/>
      <c r="ALE60" s="178"/>
      <c r="ALF60" s="178"/>
      <c r="ALG60" s="178"/>
      <c r="ALH60" s="178"/>
      <c r="ALI60" s="178"/>
      <c r="ALJ60" s="178"/>
      <c r="ALK60" s="178"/>
      <c r="ALL60" s="178"/>
      <c r="ALM60" s="178"/>
      <c r="ALN60" s="178"/>
      <c r="ALO60" s="178"/>
      <c r="ALP60" s="178"/>
      <c r="ALQ60" s="178"/>
      <c r="ALR60" s="178"/>
      <c r="ALS60" s="178"/>
      <c r="ALT60" s="178"/>
      <c r="ALU60" s="178"/>
      <c r="ALV60" s="178"/>
      <c r="ALW60" s="178"/>
      <c r="ALX60" s="178"/>
      <c r="ALY60" s="178"/>
      <c r="ALZ60" s="178"/>
      <c r="AMA60" s="178"/>
      <c r="AMB60" s="178"/>
      <c r="AMC60" s="178"/>
      <c r="AMD60" s="178"/>
      <c r="AME60" s="178"/>
      <c r="AMF60" s="178"/>
      <c r="AMG60" s="178"/>
      <c r="AMH60" s="178"/>
      <c r="AMI60" s="178"/>
      <c r="AMJ60" s="178"/>
      <c r="AMK60" s="178"/>
    </row>
    <row r="61" spans="1:1025" ht="33" x14ac:dyDescent="0.25">
      <c r="A61" s="178"/>
      <c r="B61" s="186" t="s">
        <v>549</v>
      </c>
      <c r="C61" s="187">
        <v>7.15</v>
      </c>
      <c r="D61" s="186" t="s">
        <v>197</v>
      </c>
      <c r="E61" s="187">
        <v>15.28</v>
      </c>
      <c r="F61" s="186" t="s">
        <v>522</v>
      </c>
      <c r="G61" s="187">
        <v>11.12</v>
      </c>
      <c r="H61" s="186" t="s">
        <v>219</v>
      </c>
      <c r="I61" s="187">
        <v>9.5500000000000007</v>
      </c>
      <c r="J61" s="186" t="s">
        <v>549</v>
      </c>
      <c r="K61" s="187">
        <v>7.15</v>
      </c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  <c r="IR61" s="178"/>
      <c r="IS61" s="178"/>
      <c r="IT61" s="178"/>
      <c r="IU61" s="178"/>
      <c r="IV61" s="178"/>
      <c r="IW61" s="178"/>
      <c r="IX61" s="178"/>
      <c r="IY61" s="178"/>
      <c r="IZ61" s="178"/>
      <c r="JA61" s="178"/>
      <c r="JB61" s="178"/>
      <c r="JC61" s="178"/>
      <c r="JD61" s="178"/>
      <c r="JE61" s="178"/>
      <c r="JF61" s="178"/>
      <c r="JG61" s="178"/>
      <c r="JH61" s="178"/>
      <c r="JI61" s="178"/>
      <c r="JJ61" s="178"/>
      <c r="JK61" s="178"/>
      <c r="JL61" s="178"/>
      <c r="JM61" s="178"/>
      <c r="JN61" s="178"/>
      <c r="JO61" s="178"/>
      <c r="JP61" s="178"/>
      <c r="JQ61" s="178"/>
      <c r="JR61" s="178"/>
      <c r="JS61" s="178"/>
      <c r="JT61" s="178"/>
      <c r="JU61" s="178"/>
      <c r="JV61" s="178"/>
      <c r="JW61" s="178"/>
      <c r="JX61" s="178"/>
      <c r="JY61" s="178"/>
      <c r="JZ61" s="178"/>
      <c r="KA61" s="178"/>
      <c r="KB61" s="178"/>
      <c r="KC61" s="178"/>
      <c r="KD61" s="178"/>
      <c r="KE61" s="178"/>
      <c r="KF61" s="178"/>
      <c r="KG61" s="178"/>
      <c r="KH61" s="178"/>
      <c r="KI61" s="178"/>
      <c r="KJ61" s="178"/>
      <c r="KK61" s="178"/>
      <c r="KL61" s="178"/>
      <c r="KM61" s="178"/>
      <c r="KN61" s="178"/>
      <c r="KO61" s="178"/>
      <c r="KP61" s="178"/>
      <c r="KQ61" s="178"/>
      <c r="KR61" s="178"/>
      <c r="KS61" s="178"/>
      <c r="KT61" s="178"/>
      <c r="KU61" s="178"/>
      <c r="KV61" s="178"/>
      <c r="KW61" s="178"/>
      <c r="KX61" s="178"/>
      <c r="KY61" s="178"/>
      <c r="KZ61" s="178"/>
      <c r="LA61" s="178"/>
      <c r="LB61" s="178"/>
      <c r="LC61" s="178"/>
      <c r="LD61" s="178"/>
      <c r="LE61" s="178"/>
      <c r="LF61" s="178"/>
      <c r="LG61" s="178"/>
      <c r="LH61" s="178"/>
      <c r="LI61" s="178"/>
      <c r="LJ61" s="178"/>
      <c r="LK61" s="178"/>
      <c r="LL61" s="178"/>
      <c r="LM61" s="178"/>
      <c r="LN61" s="178"/>
      <c r="LO61" s="178"/>
      <c r="LP61" s="178"/>
      <c r="LQ61" s="178"/>
      <c r="LR61" s="178"/>
      <c r="LS61" s="178"/>
      <c r="LT61" s="178"/>
      <c r="LU61" s="178"/>
      <c r="LV61" s="178"/>
      <c r="LW61" s="178"/>
      <c r="LX61" s="178"/>
      <c r="LY61" s="178"/>
      <c r="LZ61" s="178"/>
      <c r="MA61" s="178"/>
      <c r="MB61" s="178"/>
      <c r="MC61" s="178"/>
      <c r="MD61" s="178"/>
      <c r="ME61" s="178"/>
      <c r="MF61" s="178"/>
      <c r="MG61" s="178"/>
      <c r="MH61" s="178"/>
      <c r="MI61" s="178"/>
      <c r="MJ61" s="178"/>
      <c r="MK61" s="178"/>
      <c r="ML61" s="178"/>
      <c r="MM61" s="178"/>
      <c r="MN61" s="178"/>
      <c r="MO61" s="178"/>
      <c r="MP61" s="178"/>
      <c r="MQ61" s="178"/>
      <c r="MR61" s="178"/>
      <c r="MS61" s="178"/>
      <c r="MT61" s="178"/>
      <c r="MU61" s="178"/>
      <c r="MV61" s="178"/>
      <c r="MW61" s="178"/>
      <c r="MX61" s="178"/>
      <c r="MY61" s="178"/>
      <c r="MZ61" s="178"/>
      <c r="NA61" s="178"/>
      <c r="NB61" s="178"/>
      <c r="NC61" s="178"/>
      <c r="ND61" s="178"/>
      <c r="NE61" s="178"/>
      <c r="NF61" s="178"/>
      <c r="NG61" s="178"/>
      <c r="NH61" s="178"/>
      <c r="NI61" s="178"/>
      <c r="NJ61" s="178"/>
      <c r="NK61" s="178"/>
      <c r="NL61" s="178"/>
      <c r="NM61" s="178"/>
      <c r="NN61" s="178"/>
      <c r="NO61" s="178"/>
      <c r="NP61" s="178"/>
      <c r="NQ61" s="178"/>
      <c r="NR61" s="178"/>
      <c r="NS61" s="178"/>
      <c r="NT61" s="178"/>
      <c r="NU61" s="178"/>
      <c r="NV61" s="178"/>
      <c r="NW61" s="178"/>
      <c r="NX61" s="178"/>
      <c r="NY61" s="178"/>
      <c r="NZ61" s="178"/>
      <c r="OA61" s="178"/>
      <c r="OB61" s="178"/>
      <c r="OC61" s="178"/>
      <c r="OD61" s="178"/>
      <c r="OE61" s="178"/>
      <c r="OF61" s="178"/>
      <c r="OG61" s="178"/>
      <c r="OH61" s="178"/>
      <c r="OI61" s="178"/>
      <c r="OJ61" s="178"/>
      <c r="OK61" s="178"/>
      <c r="OL61" s="178"/>
      <c r="OM61" s="178"/>
      <c r="ON61" s="178"/>
      <c r="OO61" s="178"/>
      <c r="OP61" s="178"/>
      <c r="OQ61" s="178"/>
      <c r="OR61" s="178"/>
      <c r="OS61" s="178"/>
      <c r="OT61" s="178"/>
      <c r="OU61" s="178"/>
      <c r="OV61" s="178"/>
      <c r="OW61" s="178"/>
      <c r="OX61" s="178"/>
      <c r="OY61" s="178"/>
      <c r="OZ61" s="178"/>
      <c r="PA61" s="178"/>
      <c r="PB61" s="178"/>
      <c r="PC61" s="178"/>
      <c r="PD61" s="178"/>
      <c r="PE61" s="178"/>
      <c r="PF61" s="178"/>
      <c r="PG61" s="178"/>
      <c r="PH61" s="178"/>
      <c r="PI61" s="178"/>
      <c r="PJ61" s="178"/>
      <c r="PK61" s="178"/>
      <c r="PL61" s="178"/>
      <c r="PM61" s="178"/>
      <c r="PN61" s="178"/>
      <c r="PO61" s="178"/>
      <c r="PP61" s="178"/>
      <c r="PQ61" s="178"/>
      <c r="PR61" s="178"/>
      <c r="PS61" s="178"/>
      <c r="PT61" s="178"/>
      <c r="PU61" s="178"/>
      <c r="PV61" s="178"/>
      <c r="PW61" s="178"/>
      <c r="PX61" s="178"/>
      <c r="PY61" s="178"/>
      <c r="PZ61" s="178"/>
      <c r="QA61" s="178"/>
      <c r="QB61" s="178"/>
      <c r="QC61" s="178"/>
      <c r="QD61" s="178"/>
      <c r="QE61" s="178"/>
      <c r="QF61" s="178"/>
      <c r="QG61" s="178"/>
      <c r="QH61" s="178"/>
      <c r="QI61" s="178"/>
      <c r="QJ61" s="178"/>
      <c r="QK61" s="178"/>
      <c r="QL61" s="178"/>
      <c r="QM61" s="178"/>
      <c r="QN61" s="178"/>
      <c r="QO61" s="178"/>
      <c r="QP61" s="178"/>
      <c r="QQ61" s="178"/>
      <c r="QR61" s="178"/>
      <c r="QS61" s="178"/>
      <c r="QT61" s="178"/>
      <c r="QU61" s="178"/>
      <c r="QV61" s="178"/>
      <c r="QW61" s="178"/>
      <c r="QX61" s="178"/>
      <c r="QY61" s="178"/>
      <c r="QZ61" s="178"/>
      <c r="RA61" s="178"/>
      <c r="RB61" s="178"/>
      <c r="RC61" s="178"/>
      <c r="RD61" s="178"/>
      <c r="RE61" s="178"/>
      <c r="RF61" s="178"/>
      <c r="RG61" s="178"/>
      <c r="RH61" s="178"/>
      <c r="RI61" s="178"/>
      <c r="RJ61" s="178"/>
      <c r="RK61" s="178"/>
      <c r="RL61" s="178"/>
      <c r="RM61" s="178"/>
      <c r="RN61" s="178"/>
      <c r="RO61" s="178"/>
      <c r="RP61" s="178"/>
      <c r="RQ61" s="178"/>
      <c r="RR61" s="178"/>
      <c r="RS61" s="178"/>
      <c r="RT61" s="178"/>
      <c r="RU61" s="178"/>
      <c r="RV61" s="178"/>
      <c r="RW61" s="178"/>
      <c r="RX61" s="178"/>
      <c r="RY61" s="178"/>
      <c r="RZ61" s="178"/>
      <c r="SA61" s="178"/>
      <c r="SB61" s="178"/>
      <c r="SC61" s="178"/>
      <c r="SD61" s="178"/>
      <c r="SE61" s="178"/>
      <c r="SF61" s="178"/>
      <c r="SG61" s="178"/>
      <c r="SH61" s="178"/>
      <c r="SI61" s="178"/>
      <c r="SJ61" s="178"/>
      <c r="SK61" s="178"/>
      <c r="SL61" s="178"/>
      <c r="SM61" s="178"/>
      <c r="SN61" s="178"/>
      <c r="SO61" s="178"/>
      <c r="SP61" s="178"/>
      <c r="SQ61" s="178"/>
      <c r="SR61" s="178"/>
      <c r="SS61" s="178"/>
      <c r="ST61" s="178"/>
      <c r="SU61" s="178"/>
      <c r="SV61" s="178"/>
      <c r="SW61" s="178"/>
      <c r="SX61" s="178"/>
      <c r="SY61" s="178"/>
      <c r="SZ61" s="178"/>
      <c r="TA61" s="178"/>
      <c r="TB61" s="178"/>
      <c r="TC61" s="178"/>
      <c r="TD61" s="178"/>
      <c r="TE61" s="178"/>
      <c r="TF61" s="178"/>
      <c r="TG61" s="178"/>
      <c r="TH61" s="178"/>
      <c r="TI61" s="178"/>
      <c r="TJ61" s="178"/>
      <c r="TK61" s="178"/>
      <c r="TL61" s="178"/>
      <c r="TM61" s="178"/>
      <c r="TN61" s="178"/>
      <c r="TO61" s="178"/>
      <c r="TP61" s="178"/>
      <c r="TQ61" s="178"/>
      <c r="TR61" s="178"/>
      <c r="TS61" s="178"/>
      <c r="TT61" s="178"/>
      <c r="TU61" s="178"/>
      <c r="TV61" s="178"/>
      <c r="TW61" s="178"/>
      <c r="TX61" s="178"/>
      <c r="TY61" s="178"/>
      <c r="TZ61" s="178"/>
      <c r="UA61" s="178"/>
      <c r="UB61" s="178"/>
      <c r="UC61" s="178"/>
      <c r="UD61" s="178"/>
      <c r="UE61" s="178"/>
      <c r="UF61" s="178"/>
      <c r="UG61" s="178"/>
      <c r="UH61" s="178"/>
      <c r="UI61" s="178"/>
      <c r="UJ61" s="178"/>
      <c r="UK61" s="178"/>
      <c r="UL61" s="178"/>
      <c r="UM61" s="178"/>
      <c r="UN61" s="178"/>
      <c r="UO61" s="178"/>
      <c r="UP61" s="178"/>
      <c r="UQ61" s="178"/>
      <c r="UR61" s="178"/>
      <c r="US61" s="178"/>
      <c r="UT61" s="178"/>
      <c r="UU61" s="178"/>
      <c r="UV61" s="178"/>
      <c r="UW61" s="178"/>
      <c r="UX61" s="178"/>
      <c r="UY61" s="178"/>
      <c r="UZ61" s="178"/>
      <c r="VA61" s="178"/>
      <c r="VB61" s="178"/>
      <c r="VC61" s="178"/>
      <c r="VD61" s="178"/>
      <c r="VE61" s="178"/>
      <c r="VF61" s="178"/>
      <c r="VG61" s="178"/>
      <c r="VH61" s="178"/>
      <c r="VI61" s="178"/>
      <c r="VJ61" s="178"/>
      <c r="VK61" s="178"/>
      <c r="VL61" s="178"/>
      <c r="VM61" s="178"/>
      <c r="VN61" s="178"/>
      <c r="VO61" s="178"/>
      <c r="VP61" s="178"/>
      <c r="VQ61" s="178"/>
      <c r="VR61" s="178"/>
      <c r="VS61" s="178"/>
      <c r="VT61" s="178"/>
      <c r="VU61" s="178"/>
      <c r="VV61" s="178"/>
      <c r="VW61" s="178"/>
      <c r="VX61" s="178"/>
      <c r="VY61" s="178"/>
      <c r="VZ61" s="178"/>
      <c r="WA61" s="178"/>
      <c r="WB61" s="178"/>
      <c r="WC61" s="178"/>
      <c r="WD61" s="178"/>
      <c r="WE61" s="178"/>
      <c r="WF61" s="178"/>
      <c r="WG61" s="178"/>
      <c r="WH61" s="178"/>
      <c r="WI61" s="178"/>
      <c r="WJ61" s="178"/>
      <c r="WK61" s="178"/>
      <c r="WL61" s="178"/>
      <c r="WM61" s="178"/>
      <c r="WN61" s="178"/>
      <c r="WO61" s="178"/>
      <c r="WP61" s="178"/>
      <c r="WQ61" s="178"/>
      <c r="WR61" s="178"/>
      <c r="WS61" s="178"/>
      <c r="WT61" s="178"/>
      <c r="WU61" s="178"/>
      <c r="WV61" s="178"/>
      <c r="WW61" s="178"/>
      <c r="WX61" s="178"/>
      <c r="WY61" s="178"/>
      <c r="WZ61" s="178"/>
      <c r="XA61" s="178"/>
      <c r="XB61" s="178"/>
      <c r="XC61" s="178"/>
      <c r="XD61" s="178"/>
      <c r="XE61" s="178"/>
      <c r="XF61" s="178"/>
      <c r="XG61" s="178"/>
      <c r="XH61" s="178"/>
      <c r="XI61" s="178"/>
      <c r="XJ61" s="178"/>
      <c r="XK61" s="178"/>
      <c r="XL61" s="178"/>
      <c r="XM61" s="178"/>
      <c r="XN61" s="178"/>
      <c r="XO61" s="178"/>
      <c r="XP61" s="178"/>
      <c r="XQ61" s="178"/>
      <c r="XR61" s="178"/>
      <c r="XS61" s="178"/>
      <c r="XT61" s="178"/>
      <c r="XU61" s="178"/>
      <c r="XV61" s="178"/>
      <c r="XW61" s="178"/>
      <c r="XX61" s="178"/>
      <c r="XY61" s="178"/>
      <c r="XZ61" s="178"/>
      <c r="YA61" s="178"/>
      <c r="YB61" s="178"/>
      <c r="YC61" s="178"/>
      <c r="YD61" s="178"/>
      <c r="YE61" s="178"/>
      <c r="YF61" s="178"/>
      <c r="YG61" s="178"/>
      <c r="YH61" s="178"/>
      <c r="YI61" s="178"/>
      <c r="YJ61" s="178"/>
      <c r="YK61" s="178"/>
      <c r="YL61" s="178"/>
      <c r="YM61" s="178"/>
      <c r="YN61" s="178"/>
      <c r="YO61" s="178"/>
      <c r="YP61" s="178"/>
      <c r="YQ61" s="178"/>
      <c r="YR61" s="178"/>
      <c r="YS61" s="178"/>
      <c r="YT61" s="178"/>
      <c r="YU61" s="178"/>
      <c r="YV61" s="178"/>
      <c r="YW61" s="178"/>
      <c r="YX61" s="178"/>
      <c r="YY61" s="178"/>
      <c r="YZ61" s="178"/>
      <c r="ZA61" s="178"/>
      <c r="ZB61" s="178"/>
      <c r="ZC61" s="178"/>
      <c r="ZD61" s="178"/>
      <c r="ZE61" s="178"/>
      <c r="ZF61" s="178"/>
      <c r="ZG61" s="178"/>
      <c r="ZH61" s="178"/>
      <c r="ZI61" s="178"/>
      <c r="ZJ61" s="178"/>
      <c r="ZK61" s="178"/>
      <c r="ZL61" s="178"/>
      <c r="ZM61" s="178"/>
      <c r="ZN61" s="178"/>
      <c r="ZO61" s="178"/>
      <c r="ZP61" s="178"/>
      <c r="ZQ61" s="178"/>
      <c r="ZR61" s="178"/>
      <c r="ZS61" s="178"/>
      <c r="ZT61" s="178"/>
      <c r="ZU61" s="178"/>
      <c r="ZV61" s="178"/>
      <c r="ZW61" s="178"/>
      <c r="ZX61" s="178"/>
      <c r="ZY61" s="178"/>
      <c r="ZZ61" s="178"/>
      <c r="AAA61" s="178"/>
      <c r="AAB61" s="178"/>
      <c r="AAC61" s="178"/>
      <c r="AAD61" s="178"/>
      <c r="AAE61" s="178"/>
      <c r="AAF61" s="178"/>
      <c r="AAG61" s="178"/>
      <c r="AAH61" s="178"/>
      <c r="AAI61" s="178"/>
      <c r="AAJ61" s="178"/>
      <c r="AAK61" s="178"/>
      <c r="AAL61" s="178"/>
      <c r="AAM61" s="178"/>
      <c r="AAN61" s="178"/>
      <c r="AAO61" s="178"/>
      <c r="AAP61" s="178"/>
      <c r="AAQ61" s="178"/>
      <c r="AAR61" s="178"/>
      <c r="AAS61" s="178"/>
      <c r="AAT61" s="178"/>
      <c r="AAU61" s="178"/>
      <c r="AAV61" s="178"/>
      <c r="AAW61" s="178"/>
      <c r="AAX61" s="178"/>
      <c r="AAY61" s="178"/>
      <c r="AAZ61" s="178"/>
      <c r="ABA61" s="178"/>
      <c r="ABB61" s="178"/>
      <c r="ABC61" s="178"/>
      <c r="ABD61" s="178"/>
      <c r="ABE61" s="178"/>
      <c r="ABF61" s="178"/>
      <c r="ABG61" s="178"/>
      <c r="ABH61" s="178"/>
      <c r="ABI61" s="178"/>
      <c r="ABJ61" s="178"/>
      <c r="ABK61" s="178"/>
      <c r="ABL61" s="178"/>
      <c r="ABM61" s="178"/>
      <c r="ABN61" s="178"/>
      <c r="ABO61" s="178"/>
      <c r="ABP61" s="178"/>
      <c r="ABQ61" s="178"/>
      <c r="ABR61" s="178"/>
      <c r="ABS61" s="178"/>
      <c r="ABT61" s="178"/>
      <c r="ABU61" s="178"/>
      <c r="ABV61" s="178"/>
      <c r="ABW61" s="178"/>
      <c r="ABX61" s="178"/>
      <c r="ABY61" s="178"/>
      <c r="ABZ61" s="178"/>
      <c r="ACA61" s="178"/>
      <c r="ACB61" s="178"/>
      <c r="ACC61" s="178"/>
      <c r="ACD61" s="178"/>
      <c r="ACE61" s="178"/>
      <c r="ACF61" s="178"/>
      <c r="ACG61" s="178"/>
      <c r="ACH61" s="178"/>
      <c r="ACI61" s="178"/>
      <c r="ACJ61" s="178"/>
      <c r="ACK61" s="178"/>
      <c r="ACL61" s="178"/>
      <c r="ACM61" s="178"/>
      <c r="ACN61" s="178"/>
      <c r="ACO61" s="178"/>
      <c r="ACP61" s="178"/>
      <c r="ACQ61" s="178"/>
      <c r="ACR61" s="178"/>
      <c r="ACS61" s="178"/>
      <c r="ACT61" s="178"/>
      <c r="ACU61" s="178"/>
      <c r="ACV61" s="178"/>
      <c r="ACW61" s="178"/>
      <c r="ACX61" s="178"/>
      <c r="ACY61" s="178"/>
      <c r="ACZ61" s="178"/>
      <c r="ADA61" s="178"/>
      <c r="ADB61" s="178"/>
      <c r="ADC61" s="178"/>
      <c r="ADD61" s="178"/>
      <c r="ADE61" s="178"/>
      <c r="ADF61" s="178"/>
      <c r="ADG61" s="178"/>
      <c r="ADH61" s="178"/>
      <c r="ADI61" s="178"/>
      <c r="ADJ61" s="178"/>
      <c r="ADK61" s="178"/>
      <c r="ADL61" s="178"/>
      <c r="ADM61" s="178"/>
      <c r="ADN61" s="178"/>
      <c r="ADO61" s="178"/>
      <c r="ADP61" s="178"/>
      <c r="ADQ61" s="178"/>
      <c r="ADR61" s="178"/>
      <c r="ADS61" s="178"/>
      <c r="ADT61" s="178"/>
      <c r="ADU61" s="178"/>
      <c r="ADV61" s="178"/>
      <c r="ADW61" s="178"/>
      <c r="ADX61" s="178"/>
      <c r="ADY61" s="178"/>
      <c r="ADZ61" s="178"/>
      <c r="AEA61" s="178"/>
      <c r="AEB61" s="178"/>
      <c r="AEC61" s="178"/>
      <c r="AED61" s="178"/>
      <c r="AEE61" s="178"/>
      <c r="AEF61" s="178"/>
      <c r="AEG61" s="178"/>
      <c r="AEH61" s="178"/>
      <c r="AEI61" s="178"/>
      <c r="AEJ61" s="178"/>
      <c r="AEK61" s="178"/>
      <c r="AEL61" s="178"/>
      <c r="AEM61" s="178"/>
      <c r="AEN61" s="178"/>
      <c r="AEO61" s="178"/>
      <c r="AEP61" s="178"/>
      <c r="AEQ61" s="178"/>
      <c r="AER61" s="178"/>
      <c r="AES61" s="178"/>
      <c r="AET61" s="178"/>
      <c r="AEU61" s="178"/>
      <c r="AEV61" s="178"/>
      <c r="AEW61" s="178"/>
      <c r="AEX61" s="178"/>
      <c r="AEY61" s="178"/>
      <c r="AEZ61" s="178"/>
      <c r="AFA61" s="178"/>
      <c r="AFB61" s="178"/>
      <c r="AFC61" s="178"/>
      <c r="AFD61" s="178"/>
      <c r="AFE61" s="178"/>
      <c r="AFF61" s="178"/>
      <c r="AFG61" s="178"/>
      <c r="AFH61" s="178"/>
      <c r="AFI61" s="178"/>
      <c r="AFJ61" s="178"/>
      <c r="AFK61" s="178"/>
      <c r="AFL61" s="178"/>
      <c r="AFM61" s="178"/>
      <c r="AFN61" s="178"/>
      <c r="AFO61" s="178"/>
      <c r="AFP61" s="178"/>
      <c r="AFQ61" s="178"/>
      <c r="AFR61" s="178"/>
      <c r="AFS61" s="178"/>
      <c r="AFT61" s="178"/>
      <c r="AFU61" s="178"/>
      <c r="AFV61" s="178"/>
      <c r="AFW61" s="178"/>
      <c r="AFX61" s="178"/>
      <c r="AFY61" s="178"/>
      <c r="AFZ61" s="178"/>
      <c r="AGA61" s="178"/>
      <c r="AGB61" s="178"/>
      <c r="AGC61" s="178"/>
      <c r="AGD61" s="178"/>
      <c r="AGE61" s="178"/>
      <c r="AGF61" s="178"/>
      <c r="AGG61" s="178"/>
      <c r="AGH61" s="178"/>
      <c r="AGI61" s="178"/>
      <c r="AGJ61" s="178"/>
      <c r="AGK61" s="178"/>
      <c r="AGL61" s="178"/>
      <c r="AGM61" s="178"/>
      <c r="AGN61" s="178"/>
      <c r="AGO61" s="178"/>
      <c r="AGP61" s="178"/>
      <c r="AGQ61" s="178"/>
      <c r="AGR61" s="178"/>
      <c r="AGS61" s="178"/>
      <c r="AGT61" s="178"/>
      <c r="AGU61" s="178"/>
      <c r="AGV61" s="178"/>
      <c r="AGW61" s="178"/>
      <c r="AGX61" s="178"/>
      <c r="AGY61" s="178"/>
      <c r="AGZ61" s="178"/>
      <c r="AHA61" s="178"/>
      <c r="AHB61" s="178"/>
      <c r="AHC61" s="178"/>
      <c r="AHD61" s="178"/>
      <c r="AHE61" s="178"/>
      <c r="AHF61" s="178"/>
      <c r="AHG61" s="178"/>
      <c r="AHH61" s="178"/>
      <c r="AHI61" s="178"/>
      <c r="AHJ61" s="178"/>
      <c r="AHK61" s="178"/>
      <c r="AHL61" s="178"/>
      <c r="AHM61" s="178"/>
      <c r="AHN61" s="178"/>
      <c r="AHO61" s="178"/>
      <c r="AHP61" s="178"/>
      <c r="AHQ61" s="178"/>
      <c r="AHR61" s="178"/>
      <c r="AHS61" s="178"/>
      <c r="AHT61" s="178"/>
      <c r="AHU61" s="178"/>
      <c r="AHV61" s="178"/>
      <c r="AHW61" s="178"/>
      <c r="AHX61" s="178"/>
      <c r="AHY61" s="178"/>
      <c r="AHZ61" s="178"/>
      <c r="AIA61" s="178"/>
      <c r="AIB61" s="178"/>
      <c r="AIC61" s="178"/>
      <c r="AID61" s="178"/>
      <c r="AIE61" s="178"/>
      <c r="AIF61" s="178"/>
      <c r="AIG61" s="178"/>
      <c r="AIH61" s="178"/>
      <c r="AII61" s="178"/>
      <c r="AIJ61" s="178"/>
      <c r="AIK61" s="178"/>
      <c r="AIL61" s="178"/>
      <c r="AIM61" s="178"/>
      <c r="AIN61" s="178"/>
      <c r="AIO61" s="178"/>
      <c r="AIP61" s="178"/>
      <c r="AIQ61" s="178"/>
      <c r="AIR61" s="178"/>
      <c r="AIS61" s="178"/>
      <c r="AIT61" s="178"/>
      <c r="AIU61" s="178"/>
      <c r="AIV61" s="178"/>
      <c r="AIW61" s="178"/>
      <c r="AIX61" s="178"/>
      <c r="AIY61" s="178"/>
      <c r="AIZ61" s="178"/>
      <c r="AJA61" s="178"/>
      <c r="AJB61" s="178"/>
      <c r="AJC61" s="178"/>
      <c r="AJD61" s="178"/>
      <c r="AJE61" s="178"/>
      <c r="AJF61" s="178"/>
      <c r="AJG61" s="178"/>
      <c r="AJH61" s="178"/>
      <c r="AJI61" s="178"/>
      <c r="AJJ61" s="178"/>
      <c r="AJK61" s="178"/>
      <c r="AJL61" s="178"/>
      <c r="AJM61" s="178"/>
      <c r="AJN61" s="178"/>
      <c r="AJO61" s="178"/>
      <c r="AJP61" s="178"/>
      <c r="AJQ61" s="178"/>
      <c r="AJR61" s="178"/>
      <c r="AJS61" s="178"/>
      <c r="AJT61" s="178"/>
      <c r="AJU61" s="178"/>
      <c r="AJV61" s="178"/>
      <c r="AJW61" s="178"/>
      <c r="AJX61" s="178"/>
      <c r="AJY61" s="178"/>
      <c r="AJZ61" s="178"/>
      <c r="AKA61" s="178"/>
      <c r="AKB61" s="178"/>
      <c r="AKC61" s="178"/>
      <c r="AKD61" s="178"/>
      <c r="AKE61" s="178"/>
      <c r="AKF61" s="178"/>
      <c r="AKG61" s="178"/>
      <c r="AKH61" s="178"/>
      <c r="AKI61" s="178"/>
      <c r="AKJ61" s="178"/>
      <c r="AKK61" s="178"/>
      <c r="AKL61" s="178"/>
      <c r="AKM61" s="178"/>
      <c r="AKN61" s="178"/>
      <c r="AKO61" s="178"/>
      <c r="AKP61" s="178"/>
      <c r="AKQ61" s="178"/>
      <c r="AKR61" s="178"/>
      <c r="AKS61" s="178"/>
      <c r="AKT61" s="178"/>
      <c r="AKU61" s="178"/>
      <c r="AKV61" s="178"/>
      <c r="AKW61" s="178"/>
      <c r="AKX61" s="178"/>
      <c r="AKY61" s="178"/>
      <c r="AKZ61" s="178"/>
      <c r="ALA61" s="178"/>
      <c r="ALB61" s="178"/>
      <c r="ALC61" s="178"/>
      <c r="ALD61" s="178"/>
      <c r="ALE61" s="178"/>
      <c r="ALF61" s="178"/>
      <c r="ALG61" s="178"/>
      <c r="ALH61" s="178"/>
      <c r="ALI61" s="178"/>
      <c r="ALJ61" s="178"/>
      <c r="ALK61" s="178"/>
      <c r="ALL61" s="178"/>
      <c r="ALM61" s="178"/>
      <c r="ALN61" s="178"/>
      <c r="ALO61" s="178"/>
      <c r="ALP61" s="178"/>
      <c r="ALQ61" s="178"/>
      <c r="ALR61" s="178"/>
      <c r="ALS61" s="178"/>
      <c r="ALT61" s="178"/>
      <c r="ALU61" s="178"/>
      <c r="ALV61" s="178"/>
      <c r="ALW61" s="178"/>
      <c r="ALX61" s="178"/>
      <c r="ALY61" s="178"/>
      <c r="ALZ61" s="178"/>
      <c r="AMA61" s="178"/>
      <c r="AMB61" s="178"/>
      <c r="AMC61" s="178"/>
      <c r="AMD61" s="178"/>
      <c r="AME61" s="178"/>
      <c r="AMF61" s="178"/>
      <c r="AMG61" s="178"/>
      <c r="AMH61" s="178"/>
      <c r="AMI61" s="178"/>
      <c r="AMJ61" s="178"/>
      <c r="AMK61" s="178"/>
    </row>
    <row r="62" spans="1:1025" ht="33" x14ac:dyDescent="0.25">
      <c r="A62" s="178"/>
      <c r="B62" s="186" t="s">
        <v>615</v>
      </c>
      <c r="C62" s="187">
        <v>8.6300000000000008</v>
      </c>
      <c r="D62" s="186" t="s">
        <v>194</v>
      </c>
      <c r="E62" s="188">
        <v>32.31</v>
      </c>
      <c r="F62" s="186" t="s">
        <v>430</v>
      </c>
      <c r="G62" s="187">
        <v>19.68</v>
      </c>
      <c r="H62" s="186" t="s">
        <v>431</v>
      </c>
      <c r="I62" s="187">
        <v>8.92</v>
      </c>
      <c r="J62" s="186" t="s">
        <v>335</v>
      </c>
      <c r="K62" s="188">
        <v>19.68</v>
      </c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  <c r="IR62" s="178"/>
      <c r="IS62" s="178"/>
      <c r="IT62" s="178"/>
      <c r="IU62" s="178"/>
      <c r="IV62" s="178"/>
      <c r="IW62" s="178"/>
      <c r="IX62" s="178"/>
      <c r="IY62" s="178"/>
      <c r="IZ62" s="178"/>
      <c r="JA62" s="178"/>
      <c r="JB62" s="178"/>
      <c r="JC62" s="178"/>
      <c r="JD62" s="178"/>
      <c r="JE62" s="178"/>
      <c r="JF62" s="178"/>
      <c r="JG62" s="178"/>
      <c r="JH62" s="178"/>
      <c r="JI62" s="178"/>
      <c r="JJ62" s="178"/>
      <c r="JK62" s="178"/>
      <c r="JL62" s="178"/>
      <c r="JM62" s="178"/>
      <c r="JN62" s="178"/>
      <c r="JO62" s="178"/>
      <c r="JP62" s="178"/>
      <c r="JQ62" s="178"/>
      <c r="JR62" s="178"/>
      <c r="JS62" s="178"/>
      <c r="JT62" s="178"/>
      <c r="JU62" s="178"/>
      <c r="JV62" s="178"/>
      <c r="JW62" s="178"/>
      <c r="JX62" s="178"/>
      <c r="JY62" s="178"/>
      <c r="JZ62" s="178"/>
      <c r="KA62" s="178"/>
      <c r="KB62" s="178"/>
      <c r="KC62" s="178"/>
      <c r="KD62" s="178"/>
      <c r="KE62" s="178"/>
      <c r="KF62" s="178"/>
      <c r="KG62" s="178"/>
      <c r="KH62" s="178"/>
      <c r="KI62" s="178"/>
      <c r="KJ62" s="178"/>
      <c r="KK62" s="178"/>
      <c r="KL62" s="178"/>
      <c r="KM62" s="178"/>
      <c r="KN62" s="178"/>
      <c r="KO62" s="178"/>
      <c r="KP62" s="178"/>
      <c r="KQ62" s="178"/>
      <c r="KR62" s="178"/>
      <c r="KS62" s="178"/>
      <c r="KT62" s="178"/>
      <c r="KU62" s="178"/>
      <c r="KV62" s="178"/>
      <c r="KW62" s="178"/>
      <c r="KX62" s="178"/>
      <c r="KY62" s="178"/>
      <c r="KZ62" s="178"/>
      <c r="LA62" s="178"/>
      <c r="LB62" s="178"/>
      <c r="LC62" s="178"/>
      <c r="LD62" s="178"/>
      <c r="LE62" s="178"/>
      <c r="LF62" s="178"/>
      <c r="LG62" s="178"/>
      <c r="LH62" s="178"/>
      <c r="LI62" s="178"/>
      <c r="LJ62" s="178"/>
      <c r="LK62" s="178"/>
      <c r="LL62" s="178"/>
      <c r="LM62" s="178"/>
      <c r="LN62" s="178"/>
      <c r="LO62" s="178"/>
      <c r="LP62" s="178"/>
      <c r="LQ62" s="178"/>
      <c r="LR62" s="178"/>
      <c r="LS62" s="178"/>
      <c r="LT62" s="178"/>
      <c r="LU62" s="178"/>
      <c r="LV62" s="178"/>
      <c r="LW62" s="178"/>
      <c r="LX62" s="178"/>
      <c r="LY62" s="178"/>
      <c r="LZ62" s="178"/>
      <c r="MA62" s="178"/>
      <c r="MB62" s="178"/>
      <c r="MC62" s="178"/>
      <c r="MD62" s="178"/>
      <c r="ME62" s="178"/>
      <c r="MF62" s="178"/>
      <c r="MG62" s="178"/>
      <c r="MH62" s="178"/>
      <c r="MI62" s="178"/>
      <c r="MJ62" s="178"/>
      <c r="MK62" s="178"/>
      <c r="ML62" s="178"/>
      <c r="MM62" s="178"/>
      <c r="MN62" s="178"/>
      <c r="MO62" s="178"/>
      <c r="MP62" s="178"/>
      <c r="MQ62" s="178"/>
      <c r="MR62" s="178"/>
      <c r="MS62" s="178"/>
      <c r="MT62" s="178"/>
      <c r="MU62" s="178"/>
      <c r="MV62" s="178"/>
      <c r="MW62" s="178"/>
      <c r="MX62" s="178"/>
      <c r="MY62" s="178"/>
      <c r="MZ62" s="178"/>
      <c r="NA62" s="178"/>
      <c r="NB62" s="178"/>
      <c r="NC62" s="178"/>
      <c r="ND62" s="178"/>
      <c r="NE62" s="178"/>
      <c r="NF62" s="178"/>
      <c r="NG62" s="178"/>
      <c r="NH62" s="178"/>
      <c r="NI62" s="178"/>
      <c r="NJ62" s="178"/>
      <c r="NK62" s="178"/>
      <c r="NL62" s="178"/>
      <c r="NM62" s="178"/>
      <c r="NN62" s="178"/>
      <c r="NO62" s="178"/>
      <c r="NP62" s="178"/>
      <c r="NQ62" s="178"/>
      <c r="NR62" s="178"/>
      <c r="NS62" s="178"/>
      <c r="NT62" s="178"/>
      <c r="NU62" s="178"/>
      <c r="NV62" s="178"/>
      <c r="NW62" s="178"/>
      <c r="NX62" s="178"/>
      <c r="NY62" s="178"/>
      <c r="NZ62" s="178"/>
      <c r="OA62" s="178"/>
      <c r="OB62" s="178"/>
      <c r="OC62" s="178"/>
      <c r="OD62" s="178"/>
      <c r="OE62" s="178"/>
      <c r="OF62" s="178"/>
      <c r="OG62" s="178"/>
      <c r="OH62" s="178"/>
      <c r="OI62" s="178"/>
      <c r="OJ62" s="178"/>
      <c r="OK62" s="178"/>
      <c r="OL62" s="178"/>
      <c r="OM62" s="178"/>
      <c r="ON62" s="178"/>
      <c r="OO62" s="178"/>
      <c r="OP62" s="178"/>
      <c r="OQ62" s="178"/>
      <c r="OR62" s="178"/>
      <c r="OS62" s="178"/>
      <c r="OT62" s="178"/>
      <c r="OU62" s="178"/>
      <c r="OV62" s="178"/>
      <c r="OW62" s="178"/>
      <c r="OX62" s="178"/>
      <c r="OY62" s="178"/>
      <c r="OZ62" s="178"/>
      <c r="PA62" s="178"/>
      <c r="PB62" s="178"/>
      <c r="PC62" s="178"/>
      <c r="PD62" s="178"/>
      <c r="PE62" s="178"/>
      <c r="PF62" s="178"/>
      <c r="PG62" s="178"/>
      <c r="PH62" s="178"/>
      <c r="PI62" s="178"/>
      <c r="PJ62" s="178"/>
      <c r="PK62" s="178"/>
      <c r="PL62" s="178"/>
      <c r="PM62" s="178"/>
      <c r="PN62" s="178"/>
      <c r="PO62" s="178"/>
      <c r="PP62" s="178"/>
      <c r="PQ62" s="178"/>
      <c r="PR62" s="178"/>
      <c r="PS62" s="178"/>
      <c r="PT62" s="178"/>
      <c r="PU62" s="178"/>
      <c r="PV62" s="178"/>
      <c r="PW62" s="178"/>
      <c r="PX62" s="178"/>
      <c r="PY62" s="178"/>
      <c r="PZ62" s="178"/>
      <c r="QA62" s="178"/>
      <c r="QB62" s="178"/>
      <c r="QC62" s="178"/>
      <c r="QD62" s="178"/>
      <c r="QE62" s="178"/>
      <c r="QF62" s="178"/>
      <c r="QG62" s="178"/>
      <c r="QH62" s="178"/>
      <c r="QI62" s="178"/>
      <c r="QJ62" s="178"/>
      <c r="QK62" s="178"/>
      <c r="QL62" s="178"/>
      <c r="QM62" s="178"/>
      <c r="QN62" s="178"/>
      <c r="QO62" s="178"/>
      <c r="QP62" s="178"/>
      <c r="QQ62" s="178"/>
      <c r="QR62" s="178"/>
      <c r="QS62" s="178"/>
      <c r="QT62" s="178"/>
      <c r="QU62" s="178"/>
      <c r="QV62" s="178"/>
      <c r="QW62" s="178"/>
      <c r="QX62" s="178"/>
      <c r="QY62" s="178"/>
      <c r="QZ62" s="178"/>
      <c r="RA62" s="178"/>
      <c r="RB62" s="178"/>
      <c r="RC62" s="178"/>
      <c r="RD62" s="178"/>
      <c r="RE62" s="178"/>
      <c r="RF62" s="178"/>
      <c r="RG62" s="178"/>
      <c r="RH62" s="178"/>
      <c r="RI62" s="178"/>
      <c r="RJ62" s="178"/>
      <c r="RK62" s="178"/>
      <c r="RL62" s="178"/>
      <c r="RM62" s="178"/>
      <c r="RN62" s="178"/>
      <c r="RO62" s="178"/>
      <c r="RP62" s="178"/>
      <c r="RQ62" s="178"/>
      <c r="RR62" s="178"/>
      <c r="RS62" s="178"/>
      <c r="RT62" s="178"/>
      <c r="RU62" s="178"/>
      <c r="RV62" s="178"/>
      <c r="RW62" s="178"/>
      <c r="RX62" s="178"/>
      <c r="RY62" s="178"/>
      <c r="RZ62" s="178"/>
      <c r="SA62" s="178"/>
      <c r="SB62" s="178"/>
      <c r="SC62" s="178"/>
      <c r="SD62" s="178"/>
      <c r="SE62" s="178"/>
      <c r="SF62" s="178"/>
      <c r="SG62" s="178"/>
      <c r="SH62" s="178"/>
      <c r="SI62" s="178"/>
      <c r="SJ62" s="178"/>
      <c r="SK62" s="178"/>
      <c r="SL62" s="178"/>
      <c r="SM62" s="178"/>
      <c r="SN62" s="178"/>
      <c r="SO62" s="178"/>
      <c r="SP62" s="178"/>
      <c r="SQ62" s="178"/>
      <c r="SR62" s="178"/>
      <c r="SS62" s="178"/>
      <c r="ST62" s="178"/>
      <c r="SU62" s="178"/>
      <c r="SV62" s="178"/>
      <c r="SW62" s="178"/>
      <c r="SX62" s="178"/>
      <c r="SY62" s="178"/>
      <c r="SZ62" s="178"/>
      <c r="TA62" s="178"/>
      <c r="TB62" s="178"/>
      <c r="TC62" s="178"/>
      <c r="TD62" s="178"/>
      <c r="TE62" s="178"/>
      <c r="TF62" s="178"/>
      <c r="TG62" s="178"/>
      <c r="TH62" s="178"/>
      <c r="TI62" s="178"/>
      <c r="TJ62" s="178"/>
      <c r="TK62" s="178"/>
      <c r="TL62" s="178"/>
      <c r="TM62" s="178"/>
      <c r="TN62" s="178"/>
      <c r="TO62" s="178"/>
      <c r="TP62" s="178"/>
      <c r="TQ62" s="178"/>
      <c r="TR62" s="178"/>
      <c r="TS62" s="178"/>
      <c r="TT62" s="178"/>
      <c r="TU62" s="178"/>
      <c r="TV62" s="178"/>
      <c r="TW62" s="178"/>
      <c r="TX62" s="178"/>
      <c r="TY62" s="178"/>
      <c r="TZ62" s="178"/>
      <c r="UA62" s="178"/>
      <c r="UB62" s="178"/>
      <c r="UC62" s="178"/>
      <c r="UD62" s="178"/>
      <c r="UE62" s="178"/>
      <c r="UF62" s="178"/>
      <c r="UG62" s="178"/>
      <c r="UH62" s="178"/>
      <c r="UI62" s="178"/>
      <c r="UJ62" s="178"/>
      <c r="UK62" s="178"/>
      <c r="UL62" s="178"/>
      <c r="UM62" s="178"/>
      <c r="UN62" s="178"/>
      <c r="UO62" s="178"/>
      <c r="UP62" s="178"/>
      <c r="UQ62" s="178"/>
      <c r="UR62" s="178"/>
      <c r="US62" s="178"/>
      <c r="UT62" s="178"/>
      <c r="UU62" s="178"/>
      <c r="UV62" s="178"/>
      <c r="UW62" s="178"/>
      <c r="UX62" s="178"/>
      <c r="UY62" s="178"/>
      <c r="UZ62" s="178"/>
      <c r="VA62" s="178"/>
      <c r="VB62" s="178"/>
      <c r="VC62" s="178"/>
      <c r="VD62" s="178"/>
      <c r="VE62" s="178"/>
      <c r="VF62" s="178"/>
      <c r="VG62" s="178"/>
      <c r="VH62" s="178"/>
      <c r="VI62" s="178"/>
      <c r="VJ62" s="178"/>
      <c r="VK62" s="178"/>
      <c r="VL62" s="178"/>
      <c r="VM62" s="178"/>
      <c r="VN62" s="178"/>
      <c r="VO62" s="178"/>
      <c r="VP62" s="178"/>
      <c r="VQ62" s="178"/>
      <c r="VR62" s="178"/>
      <c r="VS62" s="178"/>
      <c r="VT62" s="178"/>
      <c r="VU62" s="178"/>
      <c r="VV62" s="178"/>
      <c r="VW62" s="178"/>
      <c r="VX62" s="178"/>
      <c r="VY62" s="178"/>
      <c r="VZ62" s="178"/>
      <c r="WA62" s="178"/>
      <c r="WB62" s="178"/>
      <c r="WC62" s="178"/>
      <c r="WD62" s="178"/>
      <c r="WE62" s="178"/>
      <c r="WF62" s="178"/>
      <c r="WG62" s="178"/>
      <c r="WH62" s="178"/>
      <c r="WI62" s="178"/>
      <c r="WJ62" s="178"/>
      <c r="WK62" s="178"/>
      <c r="WL62" s="178"/>
      <c r="WM62" s="178"/>
      <c r="WN62" s="178"/>
      <c r="WO62" s="178"/>
      <c r="WP62" s="178"/>
      <c r="WQ62" s="178"/>
      <c r="WR62" s="178"/>
      <c r="WS62" s="178"/>
      <c r="WT62" s="178"/>
      <c r="WU62" s="178"/>
      <c r="WV62" s="178"/>
      <c r="WW62" s="178"/>
      <c r="WX62" s="178"/>
      <c r="WY62" s="178"/>
      <c r="WZ62" s="178"/>
      <c r="XA62" s="178"/>
      <c r="XB62" s="178"/>
      <c r="XC62" s="178"/>
      <c r="XD62" s="178"/>
      <c r="XE62" s="178"/>
      <c r="XF62" s="178"/>
      <c r="XG62" s="178"/>
      <c r="XH62" s="178"/>
      <c r="XI62" s="178"/>
      <c r="XJ62" s="178"/>
      <c r="XK62" s="178"/>
      <c r="XL62" s="178"/>
      <c r="XM62" s="178"/>
      <c r="XN62" s="178"/>
      <c r="XO62" s="178"/>
      <c r="XP62" s="178"/>
      <c r="XQ62" s="178"/>
      <c r="XR62" s="178"/>
      <c r="XS62" s="178"/>
      <c r="XT62" s="178"/>
      <c r="XU62" s="178"/>
      <c r="XV62" s="178"/>
      <c r="XW62" s="178"/>
      <c r="XX62" s="178"/>
      <c r="XY62" s="178"/>
      <c r="XZ62" s="178"/>
      <c r="YA62" s="178"/>
      <c r="YB62" s="178"/>
      <c r="YC62" s="178"/>
      <c r="YD62" s="178"/>
      <c r="YE62" s="178"/>
      <c r="YF62" s="178"/>
      <c r="YG62" s="178"/>
      <c r="YH62" s="178"/>
      <c r="YI62" s="178"/>
      <c r="YJ62" s="178"/>
      <c r="YK62" s="178"/>
      <c r="YL62" s="178"/>
      <c r="YM62" s="178"/>
      <c r="YN62" s="178"/>
      <c r="YO62" s="178"/>
      <c r="YP62" s="178"/>
      <c r="YQ62" s="178"/>
      <c r="YR62" s="178"/>
      <c r="YS62" s="178"/>
      <c r="YT62" s="178"/>
      <c r="YU62" s="178"/>
      <c r="YV62" s="178"/>
      <c r="YW62" s="178"/>
      <c r="YX62" s="178"/>
      <c r="YY62" s="178"/>
      <c r="YZ62" s="178"/>
      <c r="ZA62" s="178"/>
      <c r="ZB62" s="178"/>
      <c r="ZC62" s="178"/>
      <c r="ZD62" s="178"/>
      <c r="ZE62" s="178"/>
      <c r="ZF62" s="178"/>
      <c r="ZG62" s="178"/>
      <c r="ZH62" s="178"/>
      <c r="ZI62" s="178"/>
      <c r="ZJ62" s="178"/>
      <c r="ZK62" s="178"/>
      <c r="ZL62" s="178"/>
      <c r="ZM62" s="178"/>
      <c r="ZN62" s="178"/>
      <c r="ZO62" s="178"/>
      <c r="ZP62" s="178"/>
      <c r="ZQ62" s="178"/>
      <c r="ZR62" s="178"/>
      <c r="ZS62" s="178"/>
      <c r="ZT62" s="178"/>
      <c r="ZU62" s="178"/>
      <c r="ZV62" s="178"/>
      <c r="ZW62" s="178"/>
      <c r="ZX62" s="178"/>
      <c r="ZY62" s="178"/>
      <c r="ZZ62" s="178"/>
      <c r="AAA62" s="178"/>
      <c r="AAB62" s="178"/>
      <c r="AAC62" s="178"/>
      <c r="AAD62" s="178"/>
      <c r="AAE62" s="178"/>
      <c r="AAF62" s="178"/>
      <c r="AAG62" s="178"/>
      <c r="AAH62" s="178"/>
      <c r="AAI62" s="178"/>
      <c r="AAJ62" s="178"/>
      <c r="AAK62" s="178"/>
      <c r="AAL62" s="178"/>
      <c r="AAM62" s="178"/>
      <c r="AAN62" s="178"/>
      <c r="AAO62" s="178"/>
      <c r="AAP62" s="178"/>
      <c r="AAQ62" s="178"/>
      <c r="AAR62" s="178"/>
      <c r="AAS62" s="178"/>
      <c r="AAT62" s="178"/>
      <c r="AAU62" s="178"/>
      <c r="AAV62" s="178"/>
      <c r="AAW62" s="178"/>
      <c r="AAX62" s="178"/>
      <c r="AAY62" s="178"/>
      <c r="AAZ62" s="178"/>
      <c r="ABA62" s="178"/>
      <c r="ABB62" s="178"/>
      <c r="ABC62" s="178"/>
      <c r="ABD62" s="178"/>
      <c r="ABE62" s="178"/>
      <c r="ABF62" s="178"/>
      <c r="ABG62" s="178"/>
      <c r="ABH62" s="178"/>
      <c r="ABI62" s="178"/>
      <c r="ABJ62" s="178"/>
      <c r="ABK62" s="178"/>
      <c r="ABL62" s="178"/>
      <c r="ABM62" s="178"/>
      <c r="ABN62" s="178"/>
      <c r="ABO62" s="178"/>
      <c r="ABP62" s="178"/>
      <c r="ABQ62" s="178"/>
      <c r="ABR62" s="178"/>
      <c r="ABS62" s="178"/>
      <c r="ABT62" s="178"/>
      <c r="ABU62" s="178"/>
      <c r="ABV62" s="178"/>
      <c r="ABW62" s="178"/>
      <c r="ABX62" s="178"/>
      <c r="ABY62" s="178"/>
      <c r="ABZ62" s="178"/>
      <c r="ACA62" s="178"/>
      <c r="ACB62" s="178"/>
      <c r="ACC62" s="178"/>
      <c r="ACD62" s="178"/>
      <c r="ACE62" s="178"/>
      <c r="ACF62" s="178"/>
      <c r="ACG62" s="178"/>
      <c r="ACH62" s="178"/>
      <c r="ACI62" s="178"/>
      <c r="ACJ62" s="178"/>
      <c r="ACK62" s="178"/>
      <c r="ACL62" s="178"/>
      <c r="ACM62" s="178"/>
      <c r="ACN62" s="178"/>
      <c r="ACO62" s="178"/>
      <c r="ACP62" s="178"/>
      <c r="ACQ62" s="178"/>
      <c r="ACR62" s="178"/>
      <c r="ACS62" s="178"/>
      <c r="ACT62" s="178"/>
      <c r="ACU62" s="178"/>
      <c r="ACV62" s="178"/>
      <c r="ACW62" s="178"/>
      <c r="ACX62" s="178"/>
      <c r="ACY62" s="178"/>
      <c r="ACZ62" s="178"/>
      <c r="ADA62" s="178"/>
      <c r="ADB62" s="178"/>
      <c r="ADC62" s="178"/>
      <c r="ADD62" s="178"/>
      <c r="ADE62" s="178"/>
      <c r="ADF62" s="178"/>
      <c r="ADG62" s="178"/>
      <c r="ADH62" s="178"/>
      <c r="ADI62" s="178"/>
      <c r="ADJ62" s="178"/>
      <c r="ADK62" s="178"/>
      <c r="ADL62" s="178"/>
      <c r="ADM62" s="178"/>
      <c r="ADN62" s="178"/>
      <c r="ADO62" s="178"/>
      <c r="ADP62" s="178"/>
      <c r="ADQ62" s="178"/>
      <c r="ADR62" s="178"/>
      <c r="ADS62" s="178"/>
      <c r="ADT62" s="178"/>
      <c r="ADU62" s="178"/>
      <c r="ADV62" s="178"/>
      <c r="ADW62" s="178"/>
      <c r="ADX62" s="178"/>
      <c r="ADY62" s="178"/>
      <c r="ADZ62" s="178"/>
      <c r="AEA62" s="178"/>
      <c r="AEB62" s="178"/>
      <c r="AEC62" s="178"/>
      <c r="AED62" s="178"/>
      <c r="AEE62" s="178"/>
      <c r="AEF62" s="178"/>
      <c r="AEG62" s="178"/>
      <c r="AEH62" s="178"/>
      <c r="AEI62" s="178"/>
      <c r="AEJ62" s="178"/>
      <c r="AEK62" s="178"/>
      <c r="AEL62" s="178"/>
      <c r="AEM62" s="178"/>
      <c r="AEN62" s="178"/>
      <c r="AEO62" s="178"/>
      <c r="AEP62" s="178"/>
      <c r="AEQ62" s="178"/>
      <c r="AER62" s="178"/>
      <c r="AES62" s="178"/>
      <c r="AET62" s="178"/>
      <c r="AEU62" s="178"/>
      <c r="AEV62" s="178"/>
      <c r="AEW62" s="178"/>
      <c r="AEX62" s="178"/>
      <c r="AEY62" s="178"/>
      <c r="AEZ62" s="178"/>
      <c r="AFA62" s="178"/>
      <c r="AFB62" s="178"/>
      <c r="AFC62" s="178"/>
      <c r="AFD62" s="178"/>
      <c r="AFE62" s="178"/>
      <c r="AFF62" s="178"/>
      <c r="AFG62" s="178"/>
      <c r="AFH62" s="178"/>
      <c r="AFI62" s="178"/>
      <c r="AFJ62" s="178"/>
      <c r="AFK62" s="178"/>
      <c r="AFL62" s="178"/>
      <c r="AFM62" s="178"/>
      <c r="AFN62" s="178"/>
      <c r="AFO62" s="178"/>
      <c r="AFP62" s="178"/>
      <c r="AFQ62" s="178"/>
      <c r="AFR62" s="178"/>
      <c r="AFS62" s="178"/>
      <c r="AFT62" s="178"/>
      <c r="AFU62" s="178"/>
      <c r="AFV62" s="178"/>
      <c r="AFW62" s="178"/>
      <c r="AFX62" s="178"/>
      <c r="AFY62" s="178"/>
      <c r="AFZ62" s="178"/>
      <c r="AGA62" s="178"/>
      <c r="AGB62" s="178"/>
      <c r="AGC62" s="178"/>
      <c r="AGD62" s="178"/>
      <c r="AGE62" s="178"/>
      <c r="AGF62" s="178"/>
      <c r="AGG62" s="178"/>
      <c r="AGH62" s="178"/>
      <c r="AGI62" s="178"/>
      <c r="AGJ62" s="178"/>
      <c r="AGK62" s="178"/>
      <c r="AGL62" s="178"/>
      <c r="AGM62" s="178"/>
      <c r="AGN62" s="178"/>
      <c r="AGO62" s="178"/>
      <c r="AGP62" s="178"/>
      <c r="AGQ62" s="178"/>
      <c r="AGR62" s="178"/>
      <c r="AGS62" s="178"/>
      <c r="AGT62" s="178"/>
      <c r="AGU62" s="178"/>
      <c r="AGV62" s="178"/>
      <c r="AGW62" s="178"/>
      <c r="AGX62" s="178"/>
      <c r="AGY62" s="178"/>
      <c r="AGZ62" s="178"/>
      <c r="AHA62" s="178"/>
      <c r="AHB62" s="178"/>
      <c r="AHC62" s="178"/>
      <c r="AHD62" s="178"/>
      <c r="AHE62" s="178"/>
      <c r="AHF62" s="178"/>
      <c r="AHG62" s="178"/>
      <c r="AHH62" s="178"/>
      <c r="AHI62" s="178"/>
      <c r="AHJ62" s="178"/>
      <c r="AHK62" s="178"/>
      <c r="AHL62" s="178"/>
      <c r="AHM62" s="178"/>
      <c r="AHN62" s="178"/>
      <c r="AHO62" s="178"/>
      <c r="AHP62" s="178"/>
      <c r="AHQ62" s="178"/>
      <c r="AHR62" s="178"/>
      <c r="AHS62" s="178"/>
      <c r="AHT62" s="178"/>
      <c r="AHU62" s="178"/>
      <c r="AHV62" s="178"/>
      <c r="AHW62" s="178"/>
      <c r="AHX62" s="178"/>
      <c r="AHY62" s="178"/>
      <c r="AHZ62" s="178"/>
      <c r="AIA62" s="178"/>
      <c r="AIB62" s="178"/>
      <c r="AIC62" s="178"/>
      <c r="AID62" s="178"/>
      <c r="AIE62" s="178"/>
      <c r="AIF62" s="178"/>
      <c r="AIG62" s="178"/>
      <c r="AIH62" s="178"/>
      <c r="AII62" s="178"/>
      <c r="AIJ62" s="178"/>
      <c r="AIK62" s="178"/>
      <c r="AIL62" s="178"/>
      <c r="AIM62" s="178"/>
      <c r="AIN62" s="178"/>
      <c r="AIO62" s="178"/>
      <c r="AIP62" s="178"/>
      <c r="AIQ62" s="178"/>
      <c r="AIR62" s="178"/>
      <c r="AIS62" s="178"/>
      <c r="AIT62" s="178"/>
      <c r="AIU62" s="178"/>
      <c r="AIV62" s="178"/>
      <c r="AIW62" s="178"/>
      <c r="AIX62" s="178"/>
      <c r="AIY62" s="178"/>
      <c r="AIZ62" s="178"/>
      <c r="AJA62" s="178"/>
      <c r="AJB62" s="178"/>
      <c r="AJC62" s="178"/>
      <c r="AJD62" s="178"/>
      <c r="AJE62" s="178"/>
      <c r="AJF62" s="178"/>
      <c r="AJG62" s="178"/>
      <c r="AJH62" s="178"/>
      <c r="AJI62" s="178"/>
      <c r="AJJ62" s="178"/>
      <c r="AJK62" s="178"/>
      <c r="AJL62" s="178"/>
      <c r="AJM62" s="178"/>
      <c r="AJN62" s="178"/>
      <c r="AJO62" s="178"/>
      <c r="AJP62" s="178"/>
      <c r="AJQ62" s="178"/>
      <c r="AJR62" s="178"/>
      <c r="AJS62" s="178"/>
      <c r="AJT62" s="178"/>
      <c r="AJU62" s="178"/>
      <c r="AJV62" s="178"/>
      <c r="AJW62" s="178"/>
      <c r="AJX62" s="178"/>
      <c r="AJY62" s="178"/>
      <c r="AJZ62" s="178"/>
      <c r="AKA62" s="178"/>
      <c r="AKB62" s="178"/>
      <c r="AKC62" s="178"/>
      <c r="AKD62" s="178"/>
      <c r="AKE62" s="178"/>
      <c r="AKF62" s="178"/>
      <c r="AKG62" s="178"/>
      <c r="AKH62" s="178"/>
      <c r="AKI62" s="178"/>
      <c r="AKJ62" s="178"/>
      <c r="AKK62" s="178"/>
      <c r="AKL62" s="178"/>
      <c r="AKM62" s="178"/>
      <c r="AKN62" s="178"/>
      <c r="AKO62" s="178"/>
      <c r="AKP62" s="178"/>
      <c r="AKQ62" s="178"/>
      <c r="AKR62" s="178"/>
      <c r="AKS62" s="178"/>
      <c r="AKT62" s="178"/>
      <c r="AKU62" s="178"/>
      <c r="AKV62" s="178"/>
      <c r="AKW62" s="178"/>
      <c r="AKX62" s="178"/>
      <c r="AKY62" s="178"/>
      <c r="AKZ62" s="178"/>
      <c r="ALA62" s="178"/>
      <c r="ALB62" s="178"/>
      <c r="ALC62" s="178"/>
      <c r="ALD62" s="178"/>
      <c r="ALE62" s="178"/>
      <c r="ALF62" s="178"/>
      <c r="ALG62" s="178"/>
      <c r="ALH62" s="178"/>
      <c r="ALI62" s="178"/>
      <c r="ALJ62" s="178"/>
      <c r="ALK62" s="178"/>
      <c r="ALL62" s="178"/>
      <c r="ALM62" s="178"/>
      <c r="ALN62" s="178"/>
      <c r="ALO62" s="178"/>
      <c r="ALP62" s="178"/>
      <c r="ALQ62" s="178"/>
      <c r="ALR62" s="178"/>
      <c r="ALS62" s="178"/>
      <c r="ALT62" s="178"/>
      <c r="ALU62" s="178"/>
      <c r="ALV62" s="178"/>
      <c r="ALW62" s="178"/>
      <c r="ALX62" s="178"/>
      <c r="ALY62" s="178"/>
      <c r="ALZ62" s="178"/>
      <c r="AMA62" s="178"/>
      <c r="AMB62" s="178"/>
      <c r="AMC62" s="178"/>
      <c r="AMD62" s="178"/>
      <c r="AME62" s="178"/>
      <c r="AMF62" s="178"/>
      <c r="AMG62" s="178"/>
      <c r="AMH62" s="178"/>
      <c r="AMI62" s="178"/>
      <c r="AMJ62" s="178"/>
      <c r="AMK62" s="178"/>
    </row>
    <row r="63" spans="1:1025" x14ac:dyDescent="0.25">
      <c r="A63" s="178"/>
      <c r="B63" s="186" t="s">
        <v>132</v>
      </c>
      <c r="C63" s="187">
        <v>2.27</v>
      </c>
      <c r="D63" s="186" t="s">
        <v>132</v>
      </c>
      <c r="E63" s="188">
        <v>2.27</v>
      </c>
      <c r="F63" s="186" t="s">
        <v>132</v>
      </c>
      <c r="G63" s="187">
        <v>2.27</v>
      </c>
      <c r="H63" s="186" t="s">
        <v>132</v>
      </c>
      <c r="I63" s="187">
        <v>2.27</v>
      </c>
      <c r="J63" s="186" t="s">
        <v>132</v>
      </c>
      <c r="K63" s="188">
        <v>2.27</v>
      </c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  <c r="IR63" s="178"/>
      <c r="IS63" s="178"/>
      <c r="IT63" s="178"/>
      <c r="IU63" s="178"/>
      <c r="IV63" s="178"/>
      <c r="IW63" s="178"/>
      <c r="IX63" s="178"/>
      <c r="IY63" s="178"/>
      <c r="IZ63" s="178"/>
      <c r="JA63" s="178"/>
      <c r="JB63" s="178"/>
      <c r="JC63" s="178"/>
      <c r="JD63" s="178"/>
      <c r="JE63" s="178"/>
      <c r="JF63" s="178"/>
      <c r="JG63" s="178"/>
      <c r="JH63" s="178"/>
      <c r="JI63" s="178"/>
      <c r="JJ63" s="178"/>
      <c r="JK63" s="178"/>
      <c r="JL63" s="178"/>
      <c r="JM63" s="178"/>
      <c r="JN63" s="178"/>
      <c r="JO63" s="178"/>
      <c r="JP63" s="178"/>
      <c r="JQ63" s="178"/>
      <c r="JR63" s="178"/>
      <c r="JS63" s="178"/>
      <c r="JT63" s="178"/>
      <c r="JU63" s="178"/>
      <c r="JV63" s="178"/>
      <c r="JW63" s="178"/>
      <c r="JX63" s="178"/>
      <c r="JY63" s="178"/>
      <c r="JZ63" s="178"/>
      <c r="KA63" s="178"/>
      <c r="KB63" s="178"/>
      <c r="KC63" s="178"/>
      <c r="KD63" s="178"/>
      <c r="KE63" s="178"/>
      <c r="KF63" s="178"/>
      <c r="KG63" s="178"/>
      <c r="KH63" s="178"/>
      <c r="KI63" s="178"/>
      <c r="KJ63" s="178"/>
      <c r="KK63" s="178"/>
      <c r="KL63" s="178"/>
      <c r="KM63" s="178"/>
      <c r="KN63" s="178"/>
      <c r="KO63" s="178"/>
      <c r="KP63" s="178"/>
      <c r="KQ63" s="178"/>
      <c r="KR63" s="178"/>
      <c r="KS63" s="178"/>
      <c r="KT63" s="178"/>
      <c r="KU63" s="178"/>
      <c r="KV63" s="178"/>
      <c r="KW63" s="178"/>
      <c r="KX63" s="178"/>
      <c r="KY63" s="178"/>
      <c r="KZ63" s="178"/>
      <c r="LA63" s="178"/>
      <c r="LB63" s="178"/>
      <c r="LC63" s="178"/>
      <c r="LD63" s="178"/>
      <c r="LE63" s="178"/>
      <c r="LF63" s="178"/>
      <c r="LG63" s="178"/>
      <c r="LH63" s="178"/>
      <c r="LI63" s="178"/>
      <c r="LJ63" s="178"/>
      <c r="LK63" s="178"/>
      <c r="LL63" s="178"/>
      <c r="LM63" s="178"/>
      <c r="LN63" s="178"/>
      <c r="LO63" s="178"/>
      <c r="LP63" s="178"/>
      <c r="LQ63" s="178"/>
      <c r="LR63" s="178"/>
      <c r="LS63" s="178"/>
      <c r="LT63" s="178"/>
      <c r="LU63" s="178"/>
      <c r="LV63" s="178"/>
      <c r="LW63" s="178"/>
      <c r="LX63" s="178"/>
      <c r="LY63" s="178"/>
      <c r="LZ63" s="178"/>
      <c r="MA63" s="178"/>
      <c r="MB63" s="178"/>
      <c r="MC63" s="178"/>
      <c r="MD63" s="178"/>
      <c r="ME63" s="178"/>
      <c r="MF63" s="178"/>
      <c r="MG63" s="178"/>
      <c r="MH63" s="178"/>
      <c r="MI63" s="178"/>
      <c r="MJ63" s="178"/>
      <c r="MK63" s="178"/>
      <c r="ML63" s="178"/>
      <c r="MM63" s="178"/>
      <c r="MN63" s="178"/>
      <c r="MO63" s="178"/>
      <c r="MP63" s="178"/>
      <c r="MQ63" s="178"/>
      <c r="MR63" s="178"/>
      <c r="MS63" s="178"/>
      <c r="MT63" s="178"/>
      <c r="MU63" s="178"/>
      <c r="MV63" s="178"/>
      <c r="MW63" s="178"/>
      <c r="MX63" s="178"/>
      <c r="MY63" s="178"/>
      <c r="MZ63" s="178"/>
      <c r="NA63" s="178"/>
      <c r="NB63" s="178"/>
      <c r="NC63" s="178"/>
      <c r="ND63" s="178"/>
      <c r="NE63" s="178"/>
      <c r="NF63" s="178"/>
      <c r="NG63" s="178"/>
      <c r="NH63" s="178"/>
      <c r="NI63" s="178"/>
      <c r="NJ63" s="178"/>
      <c r="NK63" s="178"/>
      <c r="NL63" s="178"/>
      <c r="NM63" s="178"/>
      <c r="NN63" s="178"/>
      <c r="NO63" s="178"/>
      <c r="NP63" s="178"/>
      <c r="NQ63" s="178"/>
      <c r="NR63" s="178"/>
      <c r="NS63" s="178"/>
      <c r="NT63" s="178"/>
      <c r="NU63" s="178"/>
      <c r="NV63" s="178"/>
      <c r="NW63" s="178"/>
      <c r="NX63" s="178"/>
      <c r="NY63" s="178"/>
      <c r="NZ63" s="178"/>
      <c r="OA63" s="178"/>
      <c r="OB63" s="178"/>
      <c r="OC63" s="178"/>
      <c r="OD63" s="178"/>
      <c r="OE63" s="178"/>
      <c r="OF63" s="178"/>
      <c r="OG63" s="178"/>
      <c r="OH63" s="178"/>
      <c r="OI63" s="178"/>
      <c r="OJ63" s="178"/>
      <c r="OK63" s="178"/>
      <c r="OL63" s="178"/>
      <c r="OM63" s="178"/>
      <c r="ON63" s="178"/>
      <c r="OO63" s="178"/>
      <c r="OP63" s="178"/>
      <c r="OQ63" s="178"/>
      <c r="OR63" s="178"/>
      <c r="OS63" s="178"/>
      <c r="OT63" s="178"/>
      <c r="OU63" s="178"/>
      <c r="OV63" s="178"/>
      <c r="OW63" s="178"/>
      <c r="OX63" s="178"/>
      <c r="OY63" s="178"/>
      <c r="OZ63" s="178"/>
      <c r="PA63" s="178"/>
      <c r="PB63" s="178"/>
      <c r="PC63" s="178"/>
      <c r="PD63" s="178"/>
      <c r="PE63" s="178"/>
      <c r="PF63" s="178"/>
      <c r="PG63" s="178"/>
      <c r="PH63" s="178"/>
      <c r="PI63" s="178"/>
      <c r="PJ63" s="178"/>
      <c r="PK63" s="178"/>
      <c r="PL63" s="178"/>
      <c r="PM63" s="178"/>
      <c r="PN63" s="178"/>
      <c r="PO63" s="178"/>
      <c r="PP63" s="178"/>
      <c r="PQ63" s="178"/>
      <c r="PR63" s="178"/>
      <c r="PS63" s="178"/>
      <c r="PT63" s="178"/>
      <c r="PU63" s="178"/>
      <c r="PV63" s="178"/>
      <c r="PW63" s="178"/>
      <c r="PX63" s="178"/>
      <c r="PY63" s="178"/>
      <c r="PZ63" s="178"/>
      <c r="QA63" s="178"/>
      <c r="QB63" s="178"/>
      <c r="QC63" s="178"/>
      <c r="QD63" s="178"/>
      <c r="QE63" s="178"/>
      <c r="QF63" s="178"/>
      <c r="QG63" s="178"/>
      <c r="QH63" s="178"/>
      <c r="QI63" s="178"/>
      <c r="QJ63" s="178"/>
      <c r="QK63" s="178"/>
      <c r="QL63" s="178"/>
      <c r="QM63" s="178"/>
      <c r="QN63" s="178"/>
      <c r="QO63" s="178"/>
      <c r="QP63" s="178"/>
      <c r="QQ63" s="178"/>
      <c r="QR63" s="178"/>
      <c r="QS63" s="178"/>
      <c r="QT63" s="178"/>
      <c r="QU63" s="178"/>
      <c r="QV63" s="178"/>
      <c r="QW63" s="178"/>
      <c r="QX63" s="178"/>
      <c r="QY63" s="178"/>
      <c r="QZ63" s="178"/>
      <c r="RA63" s="178"/>
      <c r="RB63" s="178"/>
      <c r="RC63" s="178"/>
      <c r="RD63" s="178"/>
      <c r="RE63" s="178"/>
      <c r="RF63" s="178"/>
      <c r="RG63" s="178"/>
      <c r="RH63" s="178"/>
      <c r="RI63" s="178"/>
      <c r="RJ63" s="178"/>
      <c r="RK63" s="178"/>
      <c r="RL63" s="178"/>
      <c r="RM63" s="178"/>
      <c r="RN63" s="178"/>
      <c r="RO63" s="178"/>
      <c r="RP63" s="178"/>
      <c r="RQ63" s="178"/>
      <c r="RR63" s="178"/>
      <c r="RS63" s="178"/>
      <c r="RT63" s="178"/>
      <c r="RU63" s="178"/>
      <c r="RV63" s="178"/>
      <c r="RW63" s="178"/>
      <c r="RX63" s="178"/>
      <c r="RY63" s="178"/>
      <c r="RZ63" s="178"/>
      <c r="SA63" s="178"/>
      <c r="SB63" s="178"/>
      <c r="SC63" s="178"/>
      <c r="SD63" s="178"/>
      <c r="SE63" s="178"/>
      <c r="SF63" s="178"/>
      <c r="SG63" s="178"/>
      <c r="SH63" s="178"/>
      <c r="SI63" s="178"/>
      <c r="SJ63" s="178"/>
      <c r="SK63" s="178"/>
      <c r="SL63" s="178"/>
      <c r="SM63" s="178"/>
      <c r="SN63" s="178"/>
      <c r="SO63" s="178"/>
      <c r="SP63" s="178"/>
      <c r="SQ63" s="178"/>
      <c r="SR63" s="178"/>
      <c r="SS63" s="178"/>
      <c r="ST63" s="178"/>
      <c r="SU63" s="178"/>
      <c r="SV63" s="178"/>
      <c r="SW63" s="178"/>
      <c r="SX63" s="178"/>
      <c r="SY63" s="178"/>
      <c r="SZ63" s="178"/>
      <c r="TA63" s="178"/>
      <c r="TB63" s="178"/>
      <c r="TC63" s="178"/>
      <c r="TD63" s="178"/>
      <c r="TE63" s="178"/>
      <c r="TF63" s="178"/>
      <c r="TG63" s="178"/>
      <c r="TH63" s="178"/>
      <c r="TI63" s="178"/>
      <c r="TJ63" s="178"/>
      <c r="TK63" s="178"/>
      <c r="TL63" s="178"/>
      <c r="TM63" s="178"/>
      <c r="TN63" s="178"/>
      <c r="TO63" s="178"/>
      <c r="TP63" s="178"/>
      <c r="TQ63" s="178"/>
      <c r="TR63" s="178"/>
      <c r="TS63" s="178"/>
      <c r="TT63" s="178"/>
      <c r="TU63" s="178"/>
      <c r="TV63" s="178"/>
      <c r="TW63" s="178"/>
      <c r="TX63" s="178"/>
      <c r="TY63" s="178"/>
      <c r="TZ63" s="178"/>
      <c r="UA63" s="178"/>
      <c r="UB63" s="178"/>
      <c r="UC63" s="178"/>
      <c r="UD63" s="178"/>
      <c r="UE63" s="178"/>
      <c r="UF63" s="178"/>
      <c r="UG63" s="178"/>
      <c r="UH63" s="178"/>
      <c r="UI63" s="178"/>
      <c r="UJ63" s="178"/>
      <c r="UK63" s="178"/>
      <c r="UL63" s="178"/>
      <c r="UM63" s="178"/>
      <c r="UN63" s="178"/>
      <c r="UO63" s="178"/>
      <c r="UP63" s="178"/>
      <c r="UQ63" s="178"/>
      <c r="UR63" s="178"/>
      <c r="US63" s="178"/>
      <c r="UT63" s="178"/>
      <c r="UU63" s="178"/>
      <c r="UV63" s="178"/>
      <c r="UW63" s="178"/>
      <c r="UX63" s="178"/>
      <c r="UY63" s="178"/>
      <c r="UZ63" s="178"/>
      <c r="VA63" s="178"/>
      <c r="VB63" s="178"/>
      <c r="VC63" s="178"/>
      <c r="VD63" s="178"/>
      <c r="VE63" s="178"/>
      <c r="VF63" s="178"/>
      <c r="VG63" s="178"/>
      <c r="VH63" s="178"/>
      <c r="VI63" s="178"/>
      <c r="VJ63" s="178"/>
      <c r="VK63" s="178"/>
      <c r="VL63" s="178"/>
      <c r="VM63" s="178"/>
      <c r="VN63" s="178"/>
      <c r="VO63" s="178"/>
      <c r="VP63" s="178"/>
      <c r="VQ63" s="178"/>
      <c r="VR63" s="178"/>
      <c r="VS63" s="178"/>
      <c r="VT63" s="178"/>
      <c r="VU63" s="178"/>
      <c r="VV63" s="178"/>
      <c r="VW63" s="178"/>
      <c r="VX63" s="178"/>
      <c r="VY63" s="178"/>
      <c r="VZ63" s="178"/>
      <c r="WA63" s="178"/>
      <c r="WB63" s="178"/>
      <c r="WC63" s="178"/>
      <c r="WD63" s="178"/>
      <c r="WE63" s="178"/>
      <c r="WF63" s="178"/>
      <c r="WG63" s="178"/>
      <c r="WH63" s="178"/>
      <c r="WI63" s="178"/>
      <c r="WJ63" s="178"/>
      <c r="WK63" s="178"/>
      <c r="WL63" s="178"/>
      <c r="WM63" s="178"/>
      <c r="WN63" s="178"/>
      <c r="WO63" s="178"/>
      <c r="WP63" s="178"/>
      <c r="WQ63" s="178"/>
      <c r="WR63" s="178"/>
      <c r="WS63" s="178"/>
      <c r="WT63" s="178"/>
      <c r="WU63" s="178"/>
      <c r="WV63" s="178"/>
      <c r="WW63" s="178"/>
      <c r="WX63" s="178"/>
      <c r="WY63" s="178"/>
      <c r="WZ63" s="178"/>
      <c r="XA63" s="178"/>
      <c r="XB63" s="178"/>
      <c r="XC63" s="178"/>
      <c r="XD63" s="178"/>
      <c r="XE63" s="178"/>
      <c r="XF63" s="178"/>
      <c r="XG63" s="178"/>
      <c r="XH63" s="178"/>
      <c r="XI63" s="178"/>
      <c r="XJ63" s="178"/>
      <c r="XK63" s="178"/>
      <c r="XL63" s="178"/>
      <c r="XM63" s="178"/>
      <c r="XN63" s="178"/>
      <c r="XO63" s="178"/>
      <c r="XP63" s="178"/>
      <c r="XQ63" s="178"/>
      <c r="XR63" s="178"/>
      <c r="XS63" s="178"/>
      <c r="XT63" s="178"/>
      <c r="XU63" s="178"/>
      <c r="XV63" s="178"/>
      <c r="XW63" s="178"/>
      <c r="XX63" s="178"/>
      <c r="XY63" s="178"/>
      <c r="XZ63" s="178"/>
      <c r="YA63" s="178"/>
      <c r="YB63" s="178"/>
      <c r="YC63" s="178"/>
      <c r="YD63" s="178"/>
      <c r="YE63" s="178"/>
      <c r="YF63" s="178"/>
      <c r="YG63" s="178"/>
      <c r="YH63" s="178"/>
      <c r="YI63" s="178"/>
      <c r="YJ63" s="178"/>
      <c r="YK63" s="178"/>
      <c r="YL63" s="178"/>
      <c r="YM63" s="178"/>
      <c r="YN63" s="178"/>
      <c r="YO63" s="178"/>
      <c r="YP63" s="178"/>
      <c r="YQ63" s="178"/>
      <c r="YR63" s="178"/>
      <c r="YS63" s="178"/>
      <c r="YT63" s="178"/>
      <c r="YU63" s="178"/>
      <c r="YV63" s="178"/>
      <c r="YW63" s="178"/>
      <c r="YX63" s="178"/>
      <c r="YY63" s="178"/>
      <c r="YZ63" s="178"/>
      <c r="ZA63" s="178"/>
      <c r="ZB63" s="178"/>
      <c r="ZC63" s="178"/>
      <c r="ZD63" s="178"/>
      <c r="ZE63" s="178"/>
      <c r="ZF63" s="178"/>
      <c r="ZG63" s="178"/>
      <c r="ZH63" s="178"/>
      <c r="ZI63" s="178"/>
      <c r="ZJ63" s="178"/>
      <c r="ZK63" s="178"/>
      <c r="ZL63" s="178"/>
      <c r="ZM63" s="178"/>
      <c r="ZN63" s="178"/>
      <c r="ZO63" s="178"/>
      <c r="ZP63" s="178"/>
      <c r="ZQ63" s="178"/>
      <c r="ZR63" s="178"/>
      <c r="ZS63" s="178"/>
      <c r="ZT63" s="178"/>
      <c r="ZU63" s="178"/>
      <c r="ZV63" s="178"/>
      <c r="ZW63" s="178"/>
      <c r="ZX63" s="178"/>
      <c r="ZY63" s="178"/>
      <c r="ZZ63" s="178"/>
      <c r="AAA63" s="178"/>
      <c r="AAB63" s="178"/>
      <c r="AAC63" s="178"/>
      <c r="AAD63" s="178"/>
      <c r="AAE63" s="178"/>
      <c r="AAF63" s="178"/>
      <c r="AAG63" s="178"/>
      <c r="AAH63" s="178"/>
      <c r="AAI63" s="178"/>
      <c r="AAJ63" s="178"/>
      <c r="AAK63" s="178"/>
      <c r="AAL63" s="178"/>
      <c r="AAM63" s="178"/>
      <c r="AAN63" s="178"/>
      <c r="AAO63" s="178"/>
      <c r="AAP63" s="178"/>
      <c r="AAQ63" s="178"/>
      <c r="AAR63" s="178"/>
      <c r="AAS63" s="178"/>
      <c r="AAT63" s="178"/>
      <c r="AAU63" s="178"/>
      <c r="AAV63" s="178"/>
      <c r="AAW63" s="178"/>
      <c r="AAX63" s="178"/>
      <c r="AAY63" s="178"/>
      <c r="AAZ63" s="178"/>
      <c r="ABA63" s="178"/>
      <c r="ABB63" s="178"/>
      <c r="ABC63" s="178"/>
      <c r="ABD63" s="178"/>
      <c r="ABE63" s="178"/>
      <c r="ABF63" s="178"/>
      <c r="ABG63" s="178"/>
      <c r="ABH63" s="178"/>
      <c r="ABI63" s="178"/>
      <c r="ABJ63" s="178"/>
      <c r="ABK63" s="178"/>
      <c r="ABL63" s="178"/>
      <c r="ABM63" s="178"/>
      <c r="ABN63" s="178"/>
      <c r="ABO63" s="178"/>
      <c r="ABP63" s="178"/>
      <c r="ABQ63" s="178"/>
      <c r="ABR63" s="178"/>
      <c r="ABS63" s="178"/>
      <c r="ABT63" s="178"/>
      <c r="ABU63" s="178"/>
      <c r="ABV63" s="178"/>
      <c r="ABW63" s="178"/>
      <c r="ABX63" s="178"/>
      <c r="ABY63" s="178"/>
      <c r="ABZ63" s="178"/>
      <c r="ACA63" s="178"/>
      <c r="ACB63" s="178"/>
      <c r="ACC63" s="178"/>
      <c r="ACD63" s="178"/>
      <c r="ACE63" s="178"/>
      <c r="ACF63" s="178"/>
      <c r="ACG63" s="178"/>
      <c r="ACH63" s="178"/>
      <c r="ACI63" s="178"/>
      <c r="ACJ63" s="178"/>
      <c r="ACK63" s="178"/>
      <c r="ACL63" s="178"/>
      <c r="ACM63" s="178"/>
      <c r="ACN63" s="178"/>
      <c r="ACO63" s="178"/>
      <c r="ACP63" s="178"/>
      <c r="ACQ63" s="178"/>
      <c r="ACR63" s="178"/>
      <c r="ACS63" s="178"/>
      <c r="ACT63" s="178"/>
      <c r="ACU63" s="178"/>
      <c r="ACV63" s="178"/>
      <c r="ACW63" s="178"/>
      <c r="ACX63" s="178"/>
      <c r="ACY63" s="178"/>
      <c r="ACZ63" s="178"/>
      <c r="ADA63" s="178"/>
      <c r="ADB63" s="178"/>
      <c r="ADC63" s="178"/>
      <c r="ADD63" s="178"/>
      <c r="ADE63" s="178"/>
      <c r="ADF63" s="178"/>
      <c r="ADG63" s="178"/>
      <c r="ADH63" s="178"/>
      <c r="ADI63" s="178"/>
      <c r="ADJ63" s="178"/>
      <c r="ADK63" s="178"/>
      <c r="ADL63" s="178"/>
      <c r="ADM63" s="178"/>
      <c r="ADN63" s="178"/>
      <c r="ADO63" s="178"/>
      <c r="ADP63" s="178"/>
      <c r="ADQ63" s="178"/>
      <c r="ADR63" s="178"/>
      <c r="ADS63" s="178"/>
      <c r="ADT63" s="178"/>
      <c r="ADU63" s="178"/>
      <c r="ADV63" s="178"/>
      <c r="ADW63" s="178"/>
      <c r="ADX63" s="178"/>
      <c r="ADY63" s="178"/>
      <c r="ADZ63" s="178"/>
      <c r="AEA63" s="178"/>
      <c r="AEB63" s="178"/>
      <c r="AEC63" s="178"/>
      <c r="AED63" s="178"/>
      <c r="AEE63" s="178"/>
      <c r="AEF63" s="178"/>
      <c r="AEG63" s="178"/>
      <c r="AEH63" s="178"/>
      <c r="AEI63" s="178"/>
      <c r="AEJ63" s="178"/>
      <c r="AEK63" s="178"/>
      <c r="AEL63" s="178"/>
      <c r="AEM63" s="178"/>
      <c r="AEN63" s="178"/>
      <c r="AEO63" s="178"/>
      <c r="AEP63" s="178"/>
      <c r="AEQ63" s="178"/>
      <c r="AER63" s="178"/>
      <c r="AES63" s="178"/>
      <c r="AET63" s="178"/>
      <c r="AEU63" s="178"/>
      <c r="AEV63" s="178"/>
      <c r="AEW63" s="178"/>
      <c r="AEX63" s="178"/>
      <c r="AEY63" s="178"/>
      <c r="AEZ63" s="178"/>
      <c r="AFA63" s="178"/>
      <c r="AFB63" s="178"/>
      <c r="AFC63" s="178"/>
      <c r="AFD63" s="178"/>
      <c r="AFE63" s="178"/>
      <c r="AFF63" s="178"/>
      <c r="AFG63" s="178"/>
      <c r="AFH63" s="178"/>
      <c r="AFI63" s="178"/>
      <c r="AFJ63" s="178"/>
      <c r="AFK63" s="178"/>
      <c r="AFL63" s="178"/>
      <c r="AFM63" s="178"/>
      <c r="AFN63" s="178"/>
      <c r="AFO63" s="178"/>
      <c r="AFP63" s="178"/>
      <c r="AFQ63" s="178"/>
      <c r="AFR63" s="178"/>
      <c r="AFS63" s="178"/>
      <c r="AFT63" s="178"/>
      <c r="AFU63" s="178"/>
      <c r="AFV63" s="178"/>
      <c r="AFW63" s="178"/>
      <c r="AFX63" s="178"/>
      <c r="AFY63" s="178"/>
      <c r="AFZ63" s="178"/>
      <c r="AGA63" s="178"/>
      <c r="AGB63" s="178"/>
      <c r="AGC63" s="178"/>
      <c r="AGD63" s="178"/>
      <c r="AGE63" s="178"/>
      <c r="AGF63" s="178"/>
      <c r="AGG63" s="178"/>
      <c r="AGH63" s="178"/>
      <c r="AGI63" s="178"/>
      <c r="AGJ63" s="178"/>
      <c r="AGK63" s="178"/>
      <c r="AGL63" s="178"/>
      <c r="AGM63" s="178"/>
      <c r="AGN63" s="178"/>
      <c r="AGO63" s="178"/>
      <c r="AGP63" s="178"/>
      <c r="AGQ63" s="178"/>
      <c r="AGR63" s="178"/>
      <c r="AGS63" s="178"/>
      <c r="AGT63" s="178"/>
      <c r="AGU63" s="178"/>
      <c r="AGV63" s="178"/>
      <c r="AGW63" s="178"/>
      <c r="AGX63" s="178"/>
      <c r="AGY63" s="178"/>
      <c r="AGZ63" s="178"/>
      <c r="AHA63" s="178"/>
      <c r="AHB63" s="178"/>
      <c r="AHC63" s="178"/>
      <c r="AHD63" s="178"/>
      <c r="AHE63" s="178"/>
      <c r="AHF63" s="178"/>
      <c r="AHG63" s="178"/>
      <c r="AHH63" s="178"/>
      <c r="AHI63" s="178"/>
      <c r="AHJ63" s="178"/>
      <c r="AHK63" s="178"/>
      <c r="AHL63" s="178"/>
      <c r="AHM63" s="178"/>
      <c r="AHN63" s="178"/>
      <c r="AHO63" s="178"/>
      <c r="AHP63" s="178"/>
      <c r="AHQ63" s="178"/>
      <c r="AHR63" s="178"/>
      <c r="AHS63" s="178"/>
      <c r="AHT63" s="178"/>
      <c r="AHU63" s="178"/>
      <c r="AHV63" s="178"/>
      <c r="AHW63" s="178"/>
      <c r="AHX63" s="178"/>
      <c r="AHY63" s="178"/>
      <c r="AHZ63" s="178"/>
      <c r="AIA63" s="178"/>
      <c r="AIB63" s="178"/>
      <c r="AIC63" s="178"/>
      <c r="AID63" s="178"/>
      <c r="AIE63" s="178"/>
      <c r="AIF63" s="178"/>
      <c r="AIG63" s="178"/>
      <c r="AIH63" s="178"/>
      <c r="AII63" s="178"/>
      <c r="AIJ63" s="178"/>
      <c r="AIK63" s="178"/>
      <c r="AIL63" s="178"/>
      <c r="AIM63" s="178"/>
      <c r="AIN63" s="178"/>
      <c r="AIO63" s="178"/>
      <c r="AIP63" s="178"/>
      <c r="AIQ63" s="178"/>
      <c r="AIR63" s="178"/>
      <c r="AIS63" s="178"/>
      <c r="AIT63" s="178"/>
      <c r="AIU63" s="178"/>
      <c r="AIV63" s="178"/>
      <c r="AIW63" s="178"/>
      <c r="AIX63" s="178"/>
      <c r="AIY63" s="178"/>
      <c r="AIZ63" s="178"/>
      <c r="AJA63" s="178"/>
      <c r="AJB63" s="178"/>
      <c r="AJC63" s="178"/>
      <c r="AJD63" s="178"/>
      <c r="AJE63" s="178"/>
      <c r="AJF63" s="178"/>
      <c r="AJG63" s="178"/>
      <c r="AJH63" s="178"/>
      <c r="AJI63" s="178"/>
      <c r="AJJ63" s="178"/>
      <c r="AJK63" s="178"/>
      <c r="AJL63" s="178"/>
      <c r="AJM63" s="178"/>
      <c r="AJN63" s="178"/>
      <c r="AJO63" s="178"/>
      <c r="AJP63" s="178"/>
      <c r="AJQ63" s="178"/>
      <c r="AJR63" s="178"/>
      <c r="AJS63" s="178"/>
      <c r="AJT63" s="178"/>
      <c r="AJU63" s="178"/>
      <c r="AJV63" s="178"/>
      <c r="AJW63" s="178"/>
      <c r="AJX63" s="178"/>
      <c r="AJY63" s="178"/>
      <c r="AJZ63" s="178"/>
      <c r="AKA63" s="178"/>
      <c r="AKB63" s="178"/>
      <c r="AKC63" s="178"/>
      <c r="AKD63" s="178"/>
      <c r="AKE63" s="178"/>
      <c r="AKF63" s="178"/>
      <c r="AKG63" s="178"/>
      <c r="AKH63" s="178"/>
      <c r="AKI63" s="178"/>
      <c r="AKJ63" s="178"/>
      <c r="AKK63" s="178"/>
      <c r="AKL63" s="178"/>
      <c r="AKM63" s="178"/>
      <c r="AKN63" s="178"/>
      <c r="AKO63" s="178"/>
      <c r="AKP63" s="178"/>
      <c r="AKQ63" s="178"/>
      <c r="AKR63" s="178"/>
      <c r="AKS63" s="178"/>
      <c r="AKT63" s="178"/>
      <c r="AKU63" s="178"/>
      <c r="AKV63" s="178"/>
      <c r="AKW63" s="178"/>
      <c r="AKX63" s="178"/>
      <c r="AKY63" s="178"/>
      <c r="AKZ63" s="178"/>
      <c r="ALA63" s="178"/>
      <c r="ALB63" s="178"/>
      <c r="ALC63" s="178"/>
      <c r="ALD63" s="178"/>
      <c r="ALE63" s="178"/>
      <c r="ALF63" s="178"/>
      <c r="ALG63" s="178"/>
      <c r="ALH63" s="178"/>
      <c r="ALI63" s="178"/>
      <c r="ALJ63" s="178"/>
      <c r="ALK63" s="178"/>
      <c r="ALL63" s="178"/>
      <c r="ALM63" s="178"/>
      <c r="ALN63" s="178"/>
      <c r="ALO63" s="178"/>
      <c r="ALP63" s="178"/>
      <c r="ALQ63" s="178"/>
      <c r="ALR63" s="178"/>
      <c r="ALS63" s="178"/>
      <c r="ALT63" s="178"/>
      <c r="ALU63" s="178"/>
      <c r="ALV63" s="178"/>
      <c r="ALW63" s="178"/>
      <c r="ALX63" s="178"/>
      <c r="ALY63" s="178"/>
      <c r="ALZ63" s="178"/>
      <c r="AMA63" s="178"/>
      <c r="AMB63" s="178"/>
      <c r="AMC63" s="178"/>
      <c r="AMD63" s="178"/>
      <c r="AME63" s="178"/>
      <c r="AMF63" s="178"/>
      <c r="AMG63" s="178"/>
      <c r="AMH63" s="178"/>
      <c r="AMI63" s="178"/>
      <c r="AMJ63" s="178"/>
      <c r="AMK63" s="178"/>
    </row>
    <row r="64" spans="1:1025" ht="33" x14ac:dyDescent="0.25">
      <c r="A64" s="178"/>
      <c r="B64" s="186" t="s">
        <v>186</v>
      </c>
      <c r="C64" s="187">
        <v>4.8099999999999996</v>
      </c>
      <c r="D64" s="186" t="s">
        <v>186</v>
      </c>
      <c r="E64" s="188">
        <v>6.01</v>
      </c>
      <c r="F64" s="186" t="s">
        <v>186</v>
      </c>
      <c r="G64" s="187">
        <v>6.01</v>
      </c>
      <c r="H64" s="186" t="s">
        <v>186</v>
      </c>
      <c r="I64" s="187">
        <v>3.61</v>
      </c>
      <c r="J64" s="186" t="s">
        <v>186</v>
      </c>
      <c r="K64" s="188">
        <v>6.01</v>
      </c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  <c r="IR64" s="178"/>
      <c r="IS64" s="178"/>
      <c r="IT64" s="178"/>
      <c r="IU64" s="178"/>
      <c r="IV64" s="178"/>
      <c r="IW64" s="178"/>
      <c r="IX64" s="178"/>
      <c r="IY64" s="178"/>
      <c r="IZ64" s="178"/>
      <c r="JA64" s="178"/>
      <c r="JB64" s="178"/>
      <c r="JC64" s="178"/>
      <c r="JD64" s="178"/>
      <c r="JE64" s="178"/>
      <c r="JF64" s="178"/>
      <c r="JG64" s="178"/>
      <c r="JH64" s="178"/>
      <c r="JI64" s="178"/>
      <c r="JJ64" s="178"/>
      <c r="JK64" s="178"/>
      <c r="JL64" s="178"/>
      <c r="JM64" s="178"/>
      <c r="JN64" s="178"/>
      <c r="JO64" s="178"/>
      <c r="JP64" s="178"/>
      <c r="JQ64" s="178"/>
      <c r="JR64" s="178"/>
      <c r="JS64" s="178"/>
      <c r="JT64" s="178"/>
      <c r="JU64" s="178"/>
      <c r="JV64" s="178"/>
      <c r="JW64" s="178"/>
      <c r="JX64" s="178"/>
      <c r="JY64" s="178"/>
      <c r="JZ64" s="178"/>
      <c r="KA64" s="178"/>
      <c r="KB64" s="178"/>
      <c r="KC64" s="178"/>
      <c r="KD64" s="178"/>
      <c r="KE64" s="178"/>
      <c r="KF64" s="178"/>
      <c r="KG64" s="178"/>
      <c r="KH64" s="178"/>
      <c r="KI64" s="178"/>
      <c r="KJ64" s="178"/>
      <c r="KK64" s="178"/>
      <c r="KL64" s="178"/>
      <c r="KM64" s="178"/>
      <c r="KN64" s="178"/>
      <c r="KO64" s="178"/>
      <c r="KP64" s="178"/>
      <c r="KQ64" s="178"/>
      <c r="KR64" s="178"/>
      <c r="KS64" s="178"/>
      <c r="KT64" s="178"/>
      <c r="KU64" s="178"/>
      <c r="KV64" s="178"/>
      <c r="KW64" s="178"/>
      <c r="KX64" s="178"/>
      <c r="KY64" s="178"/>
      <c r="KZ64" s="178"/>
      <c r="LA64" s="178"/>
      <c r="LB64" s="178"/>
      <c r="LC64" s="178"/>
      <c r="LD64" s="178"/>
      <c r="LE64" s="178"/>
      <c r="LF64" s="178"/>
      <c r="LG64" s="178"/>
      <c r="LH64" s="178"/>
      <c r="LI64" s="178"/>
      <c r="LJ64" s="178"/>
      <c r="LK64" s="178"/>
      <c r="LL64" s="178"/>
      <c r="LM64" s="178"/>
      <c r="LN64" s="178"/>
      <c r="LO64" s="178"/>
      <c r="LP64" s="178"/>
      <c r="LQ64" s="178"/>
      <c r="LR64" s="178"/>
      <c r="LS64" s="178"/>
      <c r="LT64" s="178"/>
      <c r="LU64" s="178"/>
      <c r="LV64" s="178"/>
      <c r="LW64" s="178"/>
      <c r="LX64" s="178"/>
      <c r="LY64" s="178"/>
      <c r="LZ64" s="178"/>
      <c r="MA64" s="178"/>
      <c r="MB64" s="178"/>
      <c r="MC64" s="178"/>
      <c r="MD64" s="178"/>
      <c r="ME64" s="178"/>
      <c r="MF64" s="178"/>
      <c r="MG64" s="178"/>
      <c r="MH64" s="178"/>
      <c r="MI64" s="178"/>
      <c r="MJ64" s="178"/>
      <c r="MK64" s="178"/>
      <c r="ML64" s="178"/>
      <c r="MM64" s="178"/>
      <c r="MN64" s="178"/>
      <c r="MO64" s="178"/>
      <c r="MP64" s="178"/>
      <c r="MQ64" s="178"/>
      <c r="MR64" s="178"/>
      <c r="MS64" s="178"/>
      <c r="MT64" s="178"/>
      <c r="MU64" s="178"/>
      <c r="MV64" s="178"/>
      <c r="MW64" s="178"/>
      <c r="MX64" s="178"/>
      <c r="MY64" s="178"/>
      <c r="MZ64" s="178"/>
      <c r="NA64" s="178"/>
      <c r="NB64" s="178"/>
      <c r="NC64" s="178"/>
      <c r="ND64" s="178"/>
      <c r="NE64" s="178"/>
      <c r="NF64" s="178"/>
      <c r="NG64" s="178"/>
      <c r="NH64" s="178"/>
      <c r="NI64" s="178"/>
      <c r="NJ64" s="178"/>
      <c r="NK64" s="178"/>
      <c r="NL64" s="178"/>
      <c r="NM64" s="178"/>
      <c r="NN64" s="178"/>
      <c r="NO64" s="178"/>
      <c r="NP64" s="178"/>
      <c r="NQ64" s="178"/>
      <c r="NR64" s="178"/>
      <c r="NS64" s="178"/>
      <c r="NT64" s="178"/>
      <c r="NU64" s="178"/>
      <c r="NV64" s="178"/>
      <c r="NW64" s="178"/>
      <c r="NX64" s="178"/>
      <c r="NY64" s="178"/>
      <c r="NZ64" s="178"/>
      <c r="OA64" s="178"/>
      <c r="OB64" s="178"/>
      <c r="OC64" s="178"/>
      <c r="OD64" s="178"/>
      <c r="OE64" s="178"/>
      <c r="OF64" s="178"/>
      <c r="OG64" s="178"/>
      <c r="OH64" s="178"/>
      <c r="OI64" s="178"/>
      <c r="OJ64" s="178"/>
      <c r="OK64" s="178"/>
      <c r="OL64" s="178"/>
      <c r="OM64" s="178"/>
      <c r="ON64" s="178"/>
      <c r="OO64" s="178"/>
      <c r="OP64" s="178"/>
      <c r="OQ64" s="178"/>
      <c r="OR64" s="178"/>
      <c r="OS64" s="178"/>
      <c r="OT64" s="178"/>
      <c r="OU64" s="178"/>
      <c r="OV64" s="178"/>
      <c r="OW64" s="178"/>
      <c r="OX64" s="178"/>
      <c r="OY64" s="178"/>
      <c r="OZ64" s="178"/>
      <c r="PA64" s="178"/>
      <c r="PB64" s="178"/>
      <c r="PC64" s="178"/>
      <c r="PD64" s="178"/>
      <c r="PE64" s="178"/>
      <c r="PF64" s="178"/>
      <c r="PG64" s="178"/>
      <c r="PH64" s="178"/>
      <c r="PI64" s="178"/>
      <c r="PJ64" s="178"/>
      <c r="PK64" s="178"/>
      <c r="PL64" s="178"/>
      <c r="PM64" s="178"/>
      <c r="PN64" s="178"/>
      <c r="PO64" s="178"/>
      <c r="PP64" s="178"/>
      <c r="PQ64" s="178"/>
      <c r="PR64" s="178"/>
      <c r="PS64" s="178"/>
      <c r="PT64" s="178"/>
      <c r="PU64" s="178"/>
      <c r="PV64" s="178"/>
      <c r="PW64" s="178"/>
      <c r="PX64" s="178"/>
      <c r="PY64" s="178"/>
      <c r="PZ64" s="178"/>
      <c r="QA64" s="178"/>
      <c r="QB64" s="178"/>
      <c r="QC64" s="178"/>
      <c r="QD64" s="178"/>
      <c r="QE64" s="178"/>
      <c r="QF64" s="178"/>
      <c r="QG64" s="178"/>
      <c r="QH64" s="178"/>
      <c r="QI64" s="178"/>
      <c r="QJ64" s="178"/>
      <c r="QK64" s="178"/>
      <c r="QL64" s="178"/>
      <c r="QM64" s="178"/>
      <c r="QN64" s="178"/>
      <c r="QO64" s="178"/>
      <c r="QP64" s="178"/>
      <c r="QQ64" s="178"/>
      <c r="QR64" s="178"/>
      <c r="QS64" s="178"/>
      <c r="QT64" s="178"/>
      <c r="QU64" s="178"/>
      <c r="QV64" s="178"/>
      <c r="QW64" s="178"/>
      <c r="QX64" s="178"/>
      <c r="QY64" s="178"/>
      <c r="QZ64" s="178"/>
      <c r="RA64" s="178"/>
      <c r="RB64" s="178"/>
      <c r="RC64" s="178"/>
      <c r="RD64" s="178"/>
      <c r="RE64" s="178"/>
      <c r="RF64" s="178"/>
      <c r="RG64" s="178"/>
      <c r="RH64" s="178"/>
      <c r="RI64" s="178"/>
      <c r="RJ64" s="178"/>
      <c r="RK64" s="178"/>
      <c r="RL64" s="178"/>
      <c r="RM64" s="178"/>
      <c r="RN64" s="178"/>
      <c r="RO64" s="178"/>
      <c r="RP64" s="178"/>
      <c r="RQ64" s="178"/>
      <c r="RR64" s="178"/>
      <c r="RS64" s="178"/>
      <c r="RT64" s="178"/>
      <c r="RU64" s="178"/>
      <c r="RV64" s="178"/>
      <c r="RW64" s="178"/>
      <c r="RX64" s="178"/>
      <c r="RY64" s="178"/>
      <c r="RZ64" s="178"/>
      <c r="SA64" s="178"/>
      <c r="SB64" s="178"/>
      <c r="SC64" s="178"/>
      <c r="SD64" s="178"/>
      <c r="SE64" s="178"/>
      <c r="SF64" s="178"/>
      <c r="SG64" s="178"/>
      <c r="SH64" s="178"/>
      <c r="SI64" s="178"/>
      <c r="SJ64" s="178"/>
      <c r="SK64" s="178"/>
      <c r="SL64" s="178"/>
      <c r="SM64" s="178"/>
      <c r="SN64" s="178"/>
      <c r="SO64" s="178"/>
      <c r="SP64" s="178"/>
      <c r="SQ64" s="178"/>
      <c r="SR64" s="178"/>
      <c r="SS64" s="178"/>
      <c r="ST64" s="178"/>
      <c r="SU64" s="178"/>
      <c r="SV64" s="178"/>
      <c r="SW64" s="178"/>
      <c r="SX64" s="178"/>
      <c r="SY64" s="178"/>
      <c r="SZ64" s="178"/>
      <c r="TA64" s="178"/>
      <c r="TB64" s="178"/>
      <c r="TC64" s="178"/>
      <c r="TD64" s="178"/>
      <c r="TE64" s="178"/>
      <c r="TF64" s="178"/>
      <c r="TG64" s="178"/>
      <c r="TH64" s="178"/>
      <c r="TI64" s="178"/>
      <c r="TJ64" s="178"/>
      <c r="TK64" s="178"/>
      <c r="TL64" s="178"/>
      <c r="TM64" s="178"/>
      <c r="TN64" s="178"/>
      <c r="TO64" s="178"/>
      <c r="TP64" s="178"/>
      <c r="TQ64" s="178"/>
      <c r="TR64" s="178"/>
      <c r="TS64" s="178"/>
      <c r="TT64" s="178"/>
      <c r="TU64" s="178"/>
      <c r="TV64" s="178"/>
      <c r="TW64" s="178"/>
      <c r="TX64" s="178"/>
      <c r="TY64" s="178"/>
      <c r="TZ64" s="178"/>
      <c r="UA64" s="178"/>
      <c r="UB64" s="178"/>
      <c r="UC64" s="178"/>
      <c r="UD64" s="178"/>
      <c r="UE64" s="178"/>
      <c r="UF64" s="178"/>
      <c r="UG64" s="178"/>
      <c r="UH64" s="178"/>
      <c r="UI64" s="178"/>
      <c r="UJ64" s="178"/>
      <c r="UK64" s="178"/>
      <c r="UL64" s="178"/>
      <c r="UM64" s="178"/>
      <c r="UN64" s="178"/>
      <c r="UO64" s="178"/>
      <c r="UP64" s="178"/>
      <c r="UQ64" s="178"/>
      <c r="UR64" s="178"/>
      <c r="US64" s="178"/>
      <c r="UT64" s="178"/>
      <c r="UU64" s="178"/>
      <c r="UV64" s="178"/>
      <c r="UW64" s="178"/>
      <c r="UX64" s="178"/>
      <c r="UY64" s="178"/>
      <c r="UZ64" s="178"/>
      <c r="VA64" s="178"/>
      <c r="VB64" s="178"/>
      <c r="VC64" s="178"/>
      <c r="VD64" s="178"/>
      <c r="VE64" s="178"/>
      <c r="VF64" s="178"/>
      <c r="VG64" s="178"/>
      <c r="VH64" s="178"/>
      <c r="VI64" s="178"/>
      <c r="VJ64" s="178"/>
      <c r="VK64" s="178"/>
      <c r="VL64" s="178"/>
      <c r="VM64" s="178"/>
      <c r="VN64" s="178"/>
      <c r="VO64" s="178"/>
      <c r="VP64" s="178"/>
      <c r="VQ64" s="178"/>
      <c r="VR64" s="178"/>
      <c r="VS64" s="178"/>
      <c r="VT64" s="178"/>
      <c r="VU64" s="178"/>
      <c r="VV64" s="178"/>
      <c r="VW64" s="178"/>
      <c r="VX64" s="178"/>
      <c r="VY64" s="178"/>
      <c r="VZ64" s="178"/>
      <c r="WA64" s="178"/>
      <c r="WB64" s="178"/>
      <c r="WC64" s="178"/>
      <c r="WD64" s="178"/>
      <c r="WE64" s="178"/>
      <c r="WF64" s="178"/>
      <c r="WG64" s="178"/>
      <c r="WH64" s="178"/>
      <c r="WI64" s="178"/>
      <c r="WJ64" s="178"/>
      <c r="WK64" s="178"/>
      <c r="WL64" s="178"/>
      <c r="WM64" s="178"/>
      <c r="WN64" s="178"/>
      <c r="WO64" s="178"/>
      <c r="WP64" s="178"/>
      <c r="WQ64" s="178"/>
      <c r="WR64" s="178"/>
      <c r="WS64" s="178"/>
      <c r="WT64" s="178"/>
      <c r="WU64" s="178"/>
      <c r="WV64" s="178"/>
      <c r="WW64" s="178"/>
      <c r="WX64" s="178"/>
      <c r="WY64" s="178"/>
      <c r="WZ64" s="178"/>
      <c r="XA64" s="178"/>
      <c r="XB64" s="178"/>
      <c r="XC64" s="178"/>
      <c r="XD64" s="178"/>
      <c r="XE64" s="178"/>
      <c r="XF64" s="178"/>
      <c r="XG64" s="178"/>
      <c r="XH64" s="178"/>
      <c r="XI64" s="178"/>
      <c r="XJ64" s="178"/>
      <c r="XK64" s="178"/>
      <c r="XL64" s="178"/>
      <c r="XM64" s="178"/>
      <c r="XN64" s="178"/>
      <c r="XO64" s="178"/>
      <c r="XP64" s="178"/>
      <c r="XQ64" s="178"/>
      <c r="XR64" s="178"/>
      <c r="XS64" s="178"/>
      <c r="XT64" s="178"/>
      <c r="XU64" s="178"/>
      <c r="XV64" s="178"/>
      <c r="XW64" s="178"/>
      <c r="XX64" s="178"/>
      <c r="XY64" s="178"/>
      <c r="XZ64" s="178"/>
      <c r="YA64" s="178"/>
      <c r="YB64" s="178"/>
      <c r="YC64" s="178"/>
      <c r="YD64" s="178"/>
      <c r="YE64" s="178"/>
      <c r="YF64" s="178"/>
      <c r="YG64" s="178"/>
      <c r="YH64" s="178"/>
      <c r="YI64" s="178"/>
      <c r="YJ64" s="178"/>
      <c r="YK64" s="178"/>
      <c r="YL64" s="178"/>
      <c r="YM64" s="178"/>
      <c r="YN64" s="178"/>
      <c r="YO64" s="178"/>
      <c r="YP64" s="178"/>
      <c r="YQ64" s="178"/>
      <c r="YR64" s="178"/>
      <c r="YS64" s="178"/>
      <c r="YT64" s="178"/>
      <c r="YU64" s="178"/>
      <c r="YV64" s="178"/>
      <c r="YW64" s="178"/>
      <c r="YX64" s="178"/>
      <c r="YY64" s="178"/>
      <c r="YZ64" s="178"/>
      <c r="ZA64" s="178"/>
      <c r="ZB64" s="178"/>
      <c r="ZC64" s="178"/>
      <c r="ZD64" s="178"/>
      <c r="ZE64" s="178"/>
      <c r="ZF64" s="178"/>
      <c r="ZG64" s="178"/>
      <c r="ZH64" s="178"/>
      <c r="ZI64" s="178"/>
      <c r="ZJ64" s="178"/>
      <c r="ZK64" s="178"/>
      <c r="ZL64" s="178"/>
      <c r="ZM64" s="178"/>
      <c r="ZN64" s="178"/>
      <c r="ZO64" s="178"/>
      <c r="ZP64" s="178"/>
      <c r="ZQ64" s="178"/>
      <c r="ZR64" s="178"/>
      <c r="ZS64" s="178"/>
      <c r="ZT64" s="178"/>
      <c r="ZU64" s="178"/>
      <c r="ZV64" s="178"/>
      <c r="ZW64" s="178"/>
      <c r="ZX64" s="178"/>
      <c r="ZY64" s="178"/>
      <c r="ZZ64" s="178"/>
      <c r="AAA64" s="178"/>
      <c r="AAB64" s="178"/>
      <c r="AAC64" s="178"/>
      <c r="AAD64" s="178"/>
      <c r="AAE64" s="178"/>
      <c r="AAF64" s="178"/>
      <c r="AAG64" s="178"/>
      <c r="AAH64" s="178"/>
      <c r="AAI64" s="178"/>
      <c r="AAJ64" s="178"/>
      <c r="AAK64" s="178"/>
      <c r="AAL64" s="178"/>
      <c r="AAM64" s="178"/>
      <c r="AAN64" s="178"/>
      <c r="AAO64" s="178"/>
      <c r="AAP64" s="178"/>
      <c r="AAQ64" s="178"/>
      <c r="AAR64" s="178"/>
      <c r="AAS64" s="178"/>
      <c r="AAT64" s="178"/>
      <c r="AAU64" s="178"/>
      <c r="AAV64" s="178"/>
      <c r="AAW64" s="178"/>
      <c r="AAX64" s="178"/>
      <c r="AAY64" s="178"/>
      <c r="AAZ64" s="178"/>
      <c r="ABA64" s="178"/>
      <c r="ABB64" s="178"/>
      <c r="ABC64" s="178"/>
      <c r="ABD64" s="178"/>
      <c r="ABE64" s="178"/>
      <c r="ABF64" s="178"/>
      <c r="ABG64" s="178"/>
      <c r="ABH64" s="178"/>
      <c r="ABI64" s="178"/>
      <c r="ABJ64" s="178"/>
      <c r="ABK64" s="178"/>
      <c r="ABL64" s="178"/>
      <c r="ABM64" s="178"/>
      <c r="ABN64" s="178"/>
      <c r="ABO64" s="178"/>
      <c r="ABP64" s="178"/>
      <c r="ABQ64" s="178"/>
      <c r="ABR64" s="178"/>
      <c r="ABS64" s="178"/>
      <c r="ABT64" s="178"/>
      <c r="ABU64" s="178"/>
      <c r="ABV64" s="178"/>
      <c r="ABW64" s="178"/>
      <c r="ABX64" s="178"/>
      <c r="ABY64" s="178"/>
      <c r="ABZ64" s="178"/>
      <c r="ACA64" s="178"/>
      <c r="ACB64" s="178"/>
      <c r="ACC64" s="178"/>
      <c r="ACD64" s="178"/>
      <c r="ACE64" s="178"/>
      <c r="ACF64" s="178"/>
      <c r="ACG64" s="178"/>
      <c r="ACH64" s="178"/>
      <c r="ACI64" s="178"/>
      <c r="ACJ64" s="178"/>
      <c r="ACK64" s="178"/>
      <c r="ACL64" s="178"/>
      <c r="ACM64" s="178"/>
      <c r="ACN64" s="178"/>
      <c r="ACO64" s="178"/>
      <c r="ACP64" s="178"/>
      <c r="ACQ64" s="178"/>
      <c r="ACR64" s="178"/>
      <c r="ACS64" s="178"/>
      <c r="ACT64" s="178"/>
      <c r="ACU64" s="178"/>
      <c r="ACV64" s="178"/>
      <c r="ACW64" s="178"/>
      <c r="ACX64" s="178"/>
      <c r="ACY64" s="178"/>
      <c r="ACZ64" s="178"/>
      <c r="ADA64" s="178"/>
      <c r="ADB64" s="178"/>
      <c r="ADC64" s="178"/>
      <c r="ADD64" s="178"/>
      <c r="ADE64" s="178"/>
      <c r="ADF64" s="178"/>
      <c r="ADG64" s="178"/>
      <c r="ADH64" s="178"/>
      <c r="ADI64" s="178"/>
      <c r="ADJ64" s="178"/>
      <c r="ADK64" s="178"/>
      <c r="ADL64" s="178"/>
      <c r="ADM64" s="178"/>
      <c r="ADN64" s="178"/>
      <c r="ADO64" s="178"/>
      <c r="ADP64" s="178"/>
      <c r="ADQ64" s="178"/>
      <c r="ADR64" s="178"/>
      <c r="ADS64" s="178"/>
      <c r="ADT64" s="178"/>
      <c r="ADU64" s="178"/>
      <c r="ADV64" s="178"/>
      <c r="ADW64" s="178"/>
      <c r="ADX64" s="178"/>
      <c r="ADY64" s="178"/>
      <c r="ADZ64" s="178"/>
      <c r="AEA64" s="178"/>
      <c r="AEB64" s="178"/>
      <c r="AEC64" s="178"/>
      <c r="AED64" s="178"/>
      <c r="AEE64" s="178"/>
      <c r="AEF64" s="178"/>
      <c r="AEG64" s="178"/>
      <c r="AEH64" s="178"/>
      <c r="AEI64" s="178"/>
      <c r="AEJ64" s="178"/>
      <c r="AEK64" s="178"/>
      <c r="AEL64" s="178"/>
      <c r="AEM64" s="178"/>
      <c r="AEN64" s="178"/>
      <c r="AEO64" s="178"/>
      <c r="AEP64" s="178"/>
      <c r="AEQ64" s="178"/>
      <c r="AER64" s="178"/>
      <c r="AES64" s="178"/>
      <c r="AET64" s="178"/>
      <c r="AEU64" s="178"/>
      <c r="AEV64" s="178"/>
      <c r="AEW64" s="178"/>
      <c r="AEX64" s="178"/>
      <c r="AEY64" s="178"/>
      <c r="AEZ64" s="178"/>
      <c r="AFA64" s="178"/>
      <c r="AFB64" s="178"/>
      <c r="AFC64" s="178"/>
      <c r="AFD64" s="178"/>
      <c r="AFE64" s="178"/>
      <c r="AFF64" s="178"/>
      <c r="AFG64" s="178"/>
      <c r="AFH64" s="178"/>
      <c r="AFI64" s="178"/>
      <c r="AFJ64" s="178"/>
      <c r="AFK64" s="178"/>
      <c r="AFL64" s="178"/>
      <c r="AFM64" s="178"/>
      <c r="AFN64" s="178"/>
      <c r="AFO64" s="178"/>
      <c r="AFP64" s="178"/>
      <c r="AFQ64" s="178"/>
      <c r="AFR64" s="178"/>
      <c r="AFS64" s="178"/>
      <c r="AFT64" s="178"/>
      <c r="AFU64" s="178"/>
      <c r="AFV64" s="178"/>
      <c r="AFW64" s="178"/>
      <c r="AFX64" s="178"/>
      <c r="AFY64" s="178"/>
      <c r="AFZ64" s="178"/>
      <c r="AGA64" s="178"/>
      <c r="AGB64" s="178"/>
      <c r="AGC64" s="178"/>
      <c r="AGD64" s="178"/>
      <c r="AGE64" s="178"/>
      <c r="AGF64" s="178"/>
      <c r="AGG64" s="178"/>
      <c r="AGH64" s="178"/>
      <c r="AGI64" s="178"/>
      <c r="AGJ64" s="178"/>
      <c r="AGK64" s="178"/>
      <c r="AGL64" s="178"/>
      <c r="AGM64" s="178"/>
      <c r="AGN64" s="178"/>
      <c r="AGO64" s="178"/>
      <c r="AGP64" s="178"/>
      <c r="AGQ64" s="178"/>
      <c r="AGR64" s="178"/>
      <c r="AGS64" s="178"/>
      <c r="AGT64" s="178"/>
      <c r="AGU64" s="178"/>
      <c r="AGV64" s="178"/>
      <c r="AGW64" s="178"/>
      <c r="AGX64" s="178"/>
      <c r="AGY64" s="178"/>
      <c r="AGZ64" s="178"/>
      <c r="AHA64" s="178"/>
      <c r="AHB64" s="178"/>
      <c r="AHC64" s="178"/>
      <c r="AHD64" s="178"/>
      <c r="AHE64" s="178"/>
      <c r="AHF64" s="178"/>
      <c r="AHG64" s="178"/>
      <c r="AHH64" s="178"/>
      <c r="AHI64" s="178"/>
      <c r="AHJ64" s="178"/>
      <c r="AHK64" s="178"/>
      <c r="AHL64" s="178"/>
      <c r="AHM64" s="178"/>
      <c r="AHN64" s="178"/>
      <c r="AHO64" s="178"/>
      <c r="AHP64" s="178"/>
      <c r="AHQ64" s="178"/>
      <c r="AHR64" s="178"/>
      <c r="AHS64" s="178"/>
      <c r="AHT64" s="178"/>
      <c r="AHU64" s="178"/>
      <c r="AHV64" s="178"/>
      <c r="AHW64" s="178"/>
      <c r="AHX64" s="178"/>
      <c r="AHY64" s="178"/>
      <c r="AHZ64" s="178"/>
      <c r="AIA64" s="178"/>
      <c r="AIB64" s="178"/>
      <c r="AIC64" s="178"/>
      <c r="AID64" s="178"/>
      <c r="AIE64" s="178"/>
      <c r="AIF64" s="178"/>
      <c r="AIG64" s="178"/>
      <c r="AIH64" s="178"/>
      <c r="AII64" s="178"/>
      <c r="AIJ64" s="178"/>
      <c r="AIK64" s="178"/>
      <c r="AIL64" s="178"/>
      <c r="AIM64" s="178"/>
      <c r="AIN64" s="178"/>
      <c r="AIO64" s="178"/>
      <c r="AIP64" s="178"/>
      <c r="AIQ64" s="178"/>
      <c r="AIR64" s="178"/>
      <c r="AIS64" s="178"/>
      <c r="AIT64" s="178"/>
      <c r="AIU64" s="178"/>
      <c r="AIV64" s="178"/>
      <c r="AIW64" s="178"/>
      <c r="AIX64" s="178"/>
      <c r="AIY64" s="178"/>
      <c r="AIZ64" s="178"/>
      <c r="AJA64" s="178"/>
      <c r="AJB64" s="178"/>
      <c r="AJC64" s="178"/>
      <c r="AJD64" s="178"/>
      <c r="AJE64" s="178"/>
      <c r="AJF64" s="178"/>
      <c r="AJG64" s="178"/>
      <c r="AJH64" s="178"/>
      <c r="AJI64" s="178"/>
      <c r="AJJ64" s="178"/>
      <c r="AJK64" s="178"/>
      <c r="AJL64" s="178"/>
      <c r="AJM64" s="178"/>
      <c r="AJN64" s="178"/>
      <c r="AJO64" s="178"/>
      <c r="AJP64" s="178"/>
      <c r="AJQ64" s="178"/>
      <c r="AJR64" s="178"/>
      <c r="AJS64" s="178"/>
      <c r="AJT64" s="178"/>
      <c r="AJU64" s="178"/>
      <c r="AJV64" s="178"/>
      <c r="AJW64" s="178"/>
      <c r="AJX64" s="178"/>
      <c r="AJY64" s="178"/>
      <c r="AJZ64" s="178"/>
      <c r="AKA64" s="178"/>
      <c r="AKB64" s="178"/>
      <c r="AKC64" s="178"/>
      <c r="AKD64" s="178"/>
      <c r="AKE64" s="178"/>
      <c r="AKF64" s="178"/>
      <c r="AKG64" s="178"/>
      <c r="AKH64" s="178"/>
      <c r="AKI64" s="178"/>
      <c r="AKJ64" s="178"/>
      <c r="AKK64" s="178"/>
      <c r="AKL64" s="178"/>
      <c r="AKM64" s="178"/>
      <c r="AKN64" s="178"/>
      <c r="AKO64" s="178"/>
      <c r="AKP64" s="178"/>
      <c r="AKQ64" s="178"/>
      <c r="AKR64" s="178"/>
      <c r="AKS64" s="178"/>
      <c r="AKT64" s="178"/>
      <c r="AKU64" s="178"/>
      <c r="AKV64" s="178"/>
      <c r="AKW64" s="178"/>
      <c r="AKX64" s="178"/>
      <c r="AKY64" s="178"/>
      <c r="AKZ64" s="178"/>
      <c r="ALA64" s="178"/>
      <c r="ALB64" s="178"/>
      <c r="ALC64" s="178"/>
      <c r="ALD64" s="178"/>
      <c r="ALE64" s="178"/>
      <c r="ALF64" s="178"/>
      <c r="ALG64" s="178"/>
      <c r="ALH64" s="178"/>
      <c r="ALI64" s="178"/>
      <c r="ALJ64" s="178"/>
      <c r="ALK64" s="178"/>
      <c r="ALL64" s="178"/>
      <c r="ALM64" s="178"/>
      <c r="ALN64" s="178"/>
      <c r="ALO64" s="178"/>
      <c r="ALP64" s="178"/>
      <c r="ALQ64" s="178"/>
      <c r="ALR64" s="178"/>
      <c r="ALS64" s="178"/>
      <c r="ALT64" s="178"/>
      <c r="ALU64" s="178"/>
      <c r="ALV64" s="178"/>
      <c r="ALW64" s="178"/>
      <c r="ALX64" s="178"/>
      <c r="ALY64" s="178"/>
      <c r="ALZ64" s="178"/>
      <c r="AMA64" s="178"/>
      <c r="AMB64" s="178"/>
      <c r="AMC64" s="178"/>
      <c r="AMD64" s="178"/>
      <c r="AME64" s="178"/>
      <c r="AMF64" s="178"/>
      <c r="AMG64" s="178"/>
      <c r="AMH64" s="178"/>
      <c r="AMI64" s="178"/>
      <c r="AMJ64" s="178"/>
      <c r="AMK64" s="178"/>
    </row>
    <row r="65" spans="1:1025" x14ac:dyDescent="0.25">
      <c r="A65" s="178"/>
      <c r="B65" s="186" t="s">
        <v>58</v>
      </c>
      <c r="C65" s="187">
        <v>34.76</v>
      </c>
      <c r="D65" s="186" t="s">
        <v>51</v>
      </c>
      <c r="E65" s="188">
        <v>25.66</v>
      </c>
      <c r="F65" s="186" t="s">
        <v>58</v>
      </c>
      <c r="G65" s="187">
        <v>34.76</v>
      </c>
      <c r="H65" s="186" t="s">
        <v>51</v>
      </c>
      <c r="I65" s="187">
        <v>25.66</v>
      </c>
      <c r="J65" s="186" t="s">
        <v>58</v>
      </c>
      <c r="K65" s="187">
        <v>34.76</v>
      </c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  <c r="IV65" s="178"/>
      <c r="IW65" s="178"/>
      <c r="IX65" s="178"/>
      <c r="IY65" s="178"/>
      <c r="IZ65" s="178"/>
      <c r="JA65" s="178"/>
      <c r="JB65" s="178"/>
      <c r="JC65" s="178"/>
      <c r="JD65" s="178"/>
      <c r="JE65" s="178"/>
      <c r="JF65" s="178"/>
      <c r="JG65" s="178"/>
      <c r="JH65" s="178"/>
      <c r="JI65" s="178"/>
      <c r="JJ65" s="178"/>
      <c r="JK65" s="178"/>
      <c r="JL65" s="178"/>
      <c r="JM65" s="178"/>
      <c r="JN65" s="178"/>
      <c r="JO65" s="178"/>
      <c r="JP65" s="178"/>
      <c r="JQ65" s="178"/>
      <c r="JR65" s="178"/>
      <c r="JS65" s="178"/>
      <c r="JT65" s="178"/>
      <c r="JU65" s="178"/>
      <c r="JV65" s="178"/>
      <c r="JW65" s="178"/>
      <c r="JX65" s="178"/>
      <c r="JY65" s="178"/>
      <c r="JZ65" s="178"/>
      <c r="KA65" s="178"/>
      <c r="KB65" s="178"/>
      <c r="KC65" s="178"/>
      <c r="KD65" s="178"/>
      <c r="KE65" s="178"/>
      <c r="KF65" s="178"/>
      <c r="KG65" s="178"/>
      <c r="KH65" s="178"/>
      <c r="KI65" s="178"/>
      <c r="KJ65" s="178"/>
      <c r="KK65" s="178"/>
      <c r="KL65" s="178"/>
      <c r="KM65" s="178"/>
      <c r="KN65" s="178"/>
      <c r="KO65" s="178"/>
      <c r="KP65" s="178"/>
      <c r="KQ65" s="178"/>
      <c r="KR65" s="178"/>
      <c r="KS65" s="178"/>
      <c r="KT65" s="178"/>
      <c r="KU65" s="178"/>
      <c r="KV65" s="178"/>
      <c r="KW65" s="178"/>
      <c r="KX65" s="178"/>
      <c r="KY65" s="178"/>
      <c r="KZ65" s="178"/>
      <c r="LA65" s="178"/>
      <c r="LB65" s="178"/>
      <c r="LC65" s="178"/>
      <c r="LD65" s="178"/>
      <c r="LE65" s="178"/>
      <c r="LF65" s="178"/>
      <c r="LG65" s="178"/>
      <c r="LH65" s="178"/>
      <c r="LI65" s="178"/>
      <c r="LJ65" s="178"/>
      <c r="LK65" s="178"/>
      <c r="LL65" s="178"/>
      <c r="LM65" s="178"/>
      <c r="LN65" s="178"/>
      <c r="LO65" s="178"/>
      <c r="LP65" s="178"/>
      <c r="LQ65" s="178"/>
      <c r="LR65" s="178"/>
      <c r="LS65" s="178"/>
      <c r="LT65" s="178"/>
      <c r="LU65" s="178"/>
      <c r="LV65" s="178"/>
      <c r="LW65" s="178"/>
      <c r="LX65" s="178"/>
      <c r="LY65" s="178"/>
      <c r="LZ65" s="178"/>
      <c r="MA65" s="178"/>
      <c r="MB65" s="178"/>
      <c r="MC65" s="178"/>
      <c r="MD65" s="178"/>
      <c r="ME65" s="178"/>
      <c r="MF65" s="178"/>
      <c r="MG65" s="178"/>
      <c r="MH65" s="178"/>
      <c r="MI65" s="178"/>
      <c r="MJ65" s="178"/>
      <c r="MK65" s="178"/>
      <c r="ML65" s="178"/>
      <c r="MM65" s="178"/>
      <c r="MN65" s="178"/>
      <c r="MO65" s="178"/>
      <c r="MP65" s="178"/>
      <c r="MQ65" s="178"/>
      <c r="MR65" s="178"/>
      <c r="MS65" s="178"/>
      <c r="MT65" s="178"/>
      <c r="MU65" s="178"/>
      <c r="MV65" s="178"/>
      <c r="MW65" s="178"/>
      <c r="MX65" s="178"/>
      <c r="MY65" s="178"/>
      <c r="MZ65" s="178"/>
      <c r="NA65" s="178"/>
      <c r="NB65" s="178"/>
      <c r="NC65" s="178"/>
      <c r="ND65" s="178"/>
      <c r="NE65" s="178"/>
      <c r="NF65" s="178"/>
      <c r="NG65" s="178"/>
      <c r="NH65" s="178"/>
      <c r="NI65" s="178"/>
      <c r="NJ65" s="178"/>
      <c r="NK65" s="178"/>
      <c r="NL65" s="178"/>
      <c r="NM65" s="178"/>
      <c r="NN65" s="178"/>
      <c r="NO65" s="178"/>
      <c r="NP65" s="178"/>
      <c r="NQ65" s="178"/>
      <c r="NR65" s="178"/>
      <c r="NS65" s="178"/>
      <c r="NT65" s="178"/>
      <c r="NU65" s="178"/>
      <c r="NV65" s="178"/>
      <c r="NW65" s="178"/>
      <c r="NX65" s="178"/>
      <c r="NY65" s="178"/>
      <c r="NZ65" s="178"/>
      <c r="OA65" s="178"/>
      <c r="OB65" s="178"/>
      <c r="OC65" s="178"/>
      <c r="OD65" s="178"/>
      <c r="OE65" s="178"/>
      <c r="OF65" s="178"/>
      <c r="OG65" s="178"/>
      <c r="OH65" s="178"/>
      <c r="OI65" s="178"/>
      <c r="OJ65" s="178"/>
      <c r="OK65" s="178"/>
      <c r="OL65" s="178"/>
      <c r="OM65" s="178"/>
      <c r="ON65" s="178"/>
      <c r="OO65" s="178"/>
      <c r="OP65" s="178"/>
      <c r="OQ65" s="178"/>
      <c r="OR65" s="178"/>
      <c r="OS65" s="178"/>
      <c r="OT65" s="178"/>
      <c r="OU65" s="178"/>
      <c r="OV65" s="178"/>
      <c r="OW65" s="178"/>
      <c r="OX65" s="178"/>
      <c r="OY65" s="178"/>
      <c r="OZ65" s="178"/>
      <c r="PA65" s="178"/>
      <c r="PB65" s="178"/>
      <c r="PC65" s="178"/>
      <c r="PD65" s="178"/>
      <c r="PE65" s="178"/>
      <c r="PF65" s="178"/>
      <c r="PG65" s="178"/>
      <c r="PH65" s="178"/>
      <c r="PI65" s="178"/>
      <c r="PJ65" s="178"/>
      <c r="PK65" s="178"/>
      <c r="PL65" s="178"/>
      <c r="PM65" s="178"/>
      <c r="PN65" s="178"/>
      <c r="PO65" s="178"/>
      <c r="PP65" s="178"/>
      <c r="PQ65" s="178"/>
      <c r="PR65" s="178"/>
      <c r="PS65" s="178"/>
      <c r="PT65" s="178"/>
      <c r="PU65" s="178"/>
      <c r="PV65" s="178"/>
      <c r="PW65" s="178"/>
      <c r="PX65" s="178"/>
      <c r="PY65" s="178"/>
      <c r="PZ65" s="178"/>
      <c r="QA65" s="178"/>
      <c r="QB65" s="178"/>
      <c r="QC65" s="178"/>
      <c r="QD65" s="178"/>
      <c r="QE65" s="178"/>
      <c r="QF65" s="178"/>
      <c r="QG65" s="178"/>
      <c r="QH65" s="178"/>
      <c r="QI65" s="178"/>
      <c r="QJ65" s="178"/>
      <c r="QK65" s="178"/>
      <c r="QL65" s="178"/>
      <c r="QM65" s="178"/>
      <c r="QN65" s="178"/>
      <c r="QO65" s="178"/>
      <c r="QP65" s="178"/>
      <c r="QQ65" s="178"/>
      <c r="QR65" s="178"/>
      <c r="QS65" s="178"/>
      <c r="QT65" s="178"/>
      <c r="QU65" s="178"/>
      <c r="QV65" s="178"/>
      <c r="QW65" s="178"/>
      <c r="QX65" s="178"/>
      <c r="QY65" s="178"/>
      <c r="QZ65" s="178"/>
      <c r="RA65" s="178"/>
      <c r="RB65" s="178"/>
      <c r="RC65" s="178"/>
      <c r="RD65" s="178"/>
      <c r="RE65" s="178"/>
      <c r="RF65" s="178"/>
      <c r="RG65" s="178"/>
      <c r="RH65" s="178"/>
      <c r="RI65" s="178"/>
      <c r="RJ65" s="178"/>
      <c r="RK65" s="178"/>
      <c r="RL65" s="178"/>
      <c r="RM65" s="178"/>
      <c r="RN65" s="178"/>
      <c r="RO65" s="178"/>
      <c r="RP65" s="178"/>
      <c r="RQ65" s="178"/>
      <c r="RR65" s="178"/>
      <c r="RS65" s="178"/>
      <c r="RT65" s="178"/>
      <c r="RU65" s="178"/>
      <c r="RV65" s="178"/>
      <c r="RW65" s="178"/>
      <c r="RX65" s="178"/>
      <c r="RY65" s="178"/>
      <c r="RZ65" s="178"/>
      <c r="SA65" s="178"/>
      <c r="SB65" s="178"/>
      <c r="SC65" s="178"/>
      <c r="SD65" s="178"/>
      <c r="SE65" s="178"/>
      <c r="SF65" s="178"/>
      <c r="SG65" s="178"/>
      <c r="SH65" s="178"/>
      <c r="SI65" s="178"/>
      <c r="SJ65" s="178"/>
      <c r="SK65" s="178"/>
      <c r="SL65" s="178"/>
      <c r="SM65" s="178"/>
      <c r="SN65" s="178"/>
      <c r="SO65" s="178"/>
      <c r="SP65" s="178"/>
      <c r="SQ65" s="178"/>
      <c r="SR65" s="178"/>
      <c r="SS65" s="178"/>
      <c r="ST65" s="178"/>
      <c r="SU65" s="178"/>
      <c r="SV65" s="178"/>
      <c r="SW65" s="178"/>
      <c r="SX65" s="178"/>
      <c r="SY65" s="178"/>
      <c r="SZ65" s="178"/>
      <c r="TA65" s="178"/>
      <c r="TB65" s="178"/>
      <c r="TC65" s="178"/>
      <c r="TD65" s="178"/>
      <c r="TE65" s="178"/>
      <c r="TF65" s="178"/>
      <c r="TG65" s="178"/>
      <c r="TH65" s="178"/>
      <c r="TI65" s="178"/>
      <c r="TJ65" s="178"/>
      <c r="TK65" s="178"/>
      <c r="TL65" s="178"/>
      <c r="TM65" s="178"/>
      <c r="TN65" s="178"/>
      <c r="TO65" s="178"/>
      <c r="TP65" s="178"/>
      <c r="TQ65" s="178"/>
      <c r="TR65" s="178"/>
      <c r="TS65" s="178"/>
      <c r="TT65" s="178"/>
      <c r="TU65" s="178"/>
      <c r="TV65" s="178"/>
      <c r="TW65" s="178"/>
      <c r="TX65" s="178"/>
      <c r="TY65" s="178"/>
      <c r="TZ65" s="178"/>
      <c r="UA65" s="178"/>
      <c r="UB65" s="178"/>
      <c r="UC65" s="178"/>
      <c r="UD65" s="178"/>
      <c r="UE65" s="178"/>
      <c r="UF65" s="178"/>
      <c r="UG65" s="178"/>
      <c r="UH65" s="178"/>
      <c r="UI65" s="178"/>
      <c r="UJ65" s="178"/>
      <c r="UK65" s="178"/>
      <c r="UL65" s="178"/>
      <c r="UM65" s="178"/>
      <c r="UN65" s="178"/>
      <c r="UO65" s="178"/>
      <c r="UP65" s="178"/>
      <c r="UQ65" s="178"/>
      <c r="UR65" s="178"/>
      <c r="US65" s="178"/>
      <c r="UT65" s="178"/>
      <c r="UU65" s="178"/>
      <c r="UV65" s="178"/>
      <c r="UW65" s="178"/>
      <c r="UX65" s="178"/>
      <c r="UY65" s="178"/>
      <c r="UZ65" s="178"/>
      <c r="VA65" s="178"/>
      <c r="VB65" s="178"/>
      <c r="VC65" s="178"/>
      <c r="VD65" s="178"/>
      <c r="VE65" s="178"/>
      <c r="VF65" s="178"/>
      <c r="VG65" s="178"/>
      <c r="VH65" s="178"/>
      <c r="VI65" s="178"/>
      <c r="VJ65" s="178"/>
      <c r="VK65" s="178"/>
      <c r="VL65" s="178"/>
      <c r="VM65" s="178"/>
      <c r="VN65" s="178"/>
      <c r="VO65" s="178"/>
      <c r="VP65" s="178"/>
      <c r="VQ65" s="178"/>
      <c r="VR65" s="178"/>
      <c r="VS65" s="178"/>
      <c r="VT65" s="178"/>
      <c r="VU65" s="178"/>
      <c r="VV65" s="178"/>
      <c r="VW65" s="178"/>
      <c r="VX65" s="178"/>
      <c r="VY65" s="178"/>
      <c r="VZ65" s="178"/>
      <c r="WA65" s="178"/>
      <c r="WB65" s="178"/>
      <c r="WC65" s="178"/>
      <c r="WD65" s="178"/>
      <c r="WE65" s="178"/>
      <c r="WF65" s="178"/>
      <c r="WG65" s="178"/>
      <c r="WH65" s="178"/>
      <c r="WI65" s="178"/>
      <c r="WJ65" s="178"/>
      <c r="WK65" s="178"/>
      <c r="WL65" s="178"/>
      <c r="WM65" s="178"/>
      <c r="WN65" s="178"/>
      <c r="WO65" s="178"/>
      <c r="WP65" s="178"/>
      <c r="WQ65" s="178"/>
      <c r="WR65" s="178"/>
      <c r="WS65" s="178"/>
      <c r="WT65" s="178"/>
      <c r="WU65" s="178"/>
      <c r="WV65" s="178"/>
      <c r="WW65" s="178"/>
      <c r="WX65" s="178"/>
      <c r="WY65" s="178"/>
      <c r="WZ65" s="178"/>
      <c r="XA65" s="178"/>
      <c r="XB65" s="178"/>
      <c r="XC65" s="178"/>
      <c r="XD65" s="178"/>
      <c r="XE65" s="178"/>
      <c r="XF65" s="178"/>
      <c r="XG65" s="178"/>
      <c r="XH65" s="178"/>
      <c r="XI65" s="178"/>
      <c r="XJ65" s="178"/>
      <c r="XK65" s="178"/>
      <c r="XL65" s="178"/>
      <c r="XM65" s="178"/>
      <c r="XN65" s="178"/>
      <c r="XO65" s="178"/>
      <c r="XP65" s="178"/>
      <c r="XQ65" s="178"/>
      <c r="XR65" s="178"/>
      <c r="XS65" s="178"/>
      <c r="XT65" s="178"/>
      <c r="XU65" s="178"/>
      <c r="XV65" s="178"/>
      <c r="XW65" s="178"/>
      <c r="XX65" s="178"/>
      <c r="XY65" s="178"/>
      <c r="XZ65" s="178"/>
      <c r="YA65" s="178"/>
      <c r="YB65" s="178"/>
      <c r="YC65" s="178"/>
      <c r="YD65" s="178"/>
      <c r="YE65" s="178"/>
      <c r="YF65" s="178"/>
      <c r="YG65" s="178"/>
      <c r="YH65" s="178"/>
      <c r="YI65" s="178"/>
      <c r="YJ65" s="178"/>
      <c r="YK65" s="178"/>
      <c r="YL65" s="178"/>
      <c r="YM65" s="178"/>
      <c r="YN65" s="178"/>
      <c r="YO65" s="178"/>
      <c r="YP65" s="178"/>
      <c r="YQ65" s="178"/>
      <c r="YR65" s="178"/>
      <c r="YS65" s="178"/>
      <c r="YT65" s="178"/>
      <c r="YU65" s="178"/>
      <c r="YV65" s="178"/>
      <c r="YW65" s="178"/>
      <c r="YX65" s="178"/>
      <c r="YY65" s="178"/>
      <c r="YZ65" s="178"/>
      <c r="ZA65" s="178"/>
      <c r="ZB65" s="178"/>
      <c r="ZC65" s="178"/>
      <c r="ZD65" s="178"/>
      <c r="ZE65" s="178"/>
      <c r="ZF65" s="178"/>
      <c r="ZG65" s="178"/>
      <c r="ZH65" s="178"/>
      <c r="ZI65" s="178"/>
      <c r="ZJ65" s="178"/>
      <c r="ZK65" s="178"/>
      <c r="ZL65" s="178"/>
      <c r="ZM65" s="178"/>
      <c r="ZN65" s="178"/>
      <c r="ZO65" s="178"/>
      <c r="ZP65" s="178"/>
      <c r="ZQ65" s="178"/>
      <c r="ZR65" s="178"/>
      <c r="ZS65" s="178"/>
      <c r="ZT65" s="178"/>
      <c r="ZU65" s="178"/>
      <c r="ZV65" s="178"/>
      <c r="ZW65" s="178"/>
      <c r="ZX65" s="178"/>
      <c r="ZY65" s="178"/>
      <c r="ZZ65" s="178"/>
      <c r="AAA65" s="178"/>
      <c r="AAB65" s="178"/>
      <c r="AAC65" s="178"/>
      <c r="AAD65" s="178"/>
      <c r="AAE65" s="178"/>
      <c r="AAF65" s="178"/>
      <c r="AAG65" s="178"/>
      <c r="AAH65" s="178"/>
      <c r="AAI65" s="178"/>
      <c r="AAJ65" s="178"/>
      <c r="AAK65" s="178"/>
      <c r="AAL65" s="178"/>
      <c r="AAM65" s="178"/>
      <c r="AAN65" s="178"/>
      <c r="AAO65" s="178"/>
      <c r="AAP65" s="178"/>
      <c r="AAQ65" s="178"/>
      <c r="AAR65" s="178"/>
      <c r="AAS65" s="178"/>
      <c r="AAT65" s="178"/>
      <c r="AAU65" s="178"/>
      <c r="AAV65" s="178"/>
      <c r="AAW65" s="178"/>
      <c r="AAX65" s="178"/>
      <c r="AAY65" s="178"/>
      <c r="AAZ65" s="178"/>
      <c r="ABA65" s="178"/>
      <c r="ABB65" s="178"/>
      <c r="ABC65" s="178"/>
      <c r="ABD65" s="178"/>
      <c r="ABE65" s="178"/>
      <c r="ABF65" s="178"/>
      <c r="ABG65" s="178"/>
      <c r="ABH65" s="178"/>
      <c r="ABI65" s="178"/>
      <c r="ABJ65" s="178"/>
      <c r="ABK65" s="178"/>
      <c r="ABL65" s="178"/>
      <c r="ABM65" s="178"/>
      <c r="ABN65" s="178"/>
      <c r="ABO65" s="178"/>
      <c r="ABP65" s="178"/>
      <c r="ABQ65" s="178"/>
      <c r="ABR65" s="178"/>
      <c r="ABS65" s="178"/>
      <c r="ABT65" s="178"/>
      <c r="ABU65" s="178"/>
      <c r="ABV65" s="178"/>
      <c r="ABW65" s="178"/>
      <c r="ABX65" s="178"/>
      <c r="ABY65" s="178"/>
      <c r="ABZ65" s="178"/>
      <c r="ACA65" s="178"/>
      <c r="ACB65" s="178"/>
      <c r="ACC65" s="178"/>
      <c r="ACD65" s="178"/>
      <c r="ACE65" s="178"/>
      <c r="ACF65" s="178"/>
      <c r="ACG65" s="178"/>
      <c r="ACH65" s="178"/>
      <c r="ACI65" s="178"/>
      <c r="ACJ65" s="178"/>
      <c r="ACK65" s="178"/>
      <c r="ACL65" s="178"/>
      <c r="ACM65" s="178"/>
      <c r="ACN65" s="178"/>
      <c r="ACO65" s="178"/>
      <c r="ACP65" s="178"/>
      <c r="ACQ65" s="178"/>
      <c r="ACR65" s="178"/>
      <c r="ACS65" s="178"/>
      <c r="ACT65" s="178"/>
      <c r="ACU65" s="178"/>
      <c r="ACV65" s="178"/>
      <c r="ACW65" s="178"/>
      <c r="ACX65" s="178"/>
      <c r="ACY65" s="178"/>
      <c r="ACZ65" s="178"/>
      <c r="ADA65" s="178"/>
      <c r="ADB65" s="178"/>
      <c r="ADC65" s="178"/>
      <c r="ADD65" s="178"/>
      <c r="ADE65" s="178"/>
      <c r="ADF65" s="178"/>
      <c r="ADG65" s="178"/>
      <c r="ADH65" s="178"/>
      <c r="ADI65" s="178"/>
      <c r="ADJ65" s="178"/>
      <c r="ADK65" s="178"/>
      <c r="ADL65" s="178"/>
      <c r="ADM65" s="178"/>
      <c r="ADN65" s="178"/>
      <c r="ADO65" s="178"/>
      <c r="ADP65" s="178"/>
      <c r="ADQ65" s="178"/>
      <c r="ADR65" s="178"/>
      <c r="ADS65" s="178"/>
      <c r="ADT65" s="178"/>
      <c r="ADU65" s="178"/>
      <c r="ADV65" s="178"/>
      <c r="ADW65" s="178"/>
      <c r="ADX65" s="178"/>
      <c r="ADY65" s="178"/>
      <c r="ADZ65" s="178"/>
      <c r="AEA65" s="178"/>
      <c r="AEB65" s="178"/>
      <c r="AEC65" s="178"/>
      <c r="AED65" s="178"/>
      <c r="AEE65" s="178"/>
      <c r="AEF65" s="178"/>
      <c r="AEG65" s="178"/>
      <c r="AEH65" s="178"/>
      <c r="AEI65" s="178"/>
      <c r="AEJ65" s="178"/>
      <c r="AEK65" s="178"/>
      <c r="AEL65" s="178"/>
      <c r="AEM65" s="178"/>
      <c r="AEN65" s="178"/>
      <c r="AEO65" s="178"/>
      <c r="AEP65" s="178"/>
      <c r="AEQ65" s="178"/>
      <c r="AER65" s="178"/>
      <c r="AES65" s="178"/>
      <c r="AET65" s="178"/>
      <c r="AEU65" s="178"/>
      <c r="AEV65" s="178"/>
      <c r="AEW65" s="178"/>
      <c r="AEX65" s="178"/>
      <c r="AEY65" s="178"/>
      <c r="AEZ65" s="178"/>
      <c r="AFA65" s="178"/>
      <c r="AFB65" s="178"/>
      <c r="AFC65" s="178"/>
      <c r="AFD65" s="178"/>
      <c r="AFE65" s="178"/>
      <c r="AFF65" s="178"/>
      <c r="AFG65" s="178"/>
      <c r="AFH65" s="178"/>
      <c r="AFI65" s="178"/>
      <c r="AFJ65" s="178"/>
      <c r="AFK65" s="178"/>
      <c r="AFL65" s="178"/>
      <c r="AFM65" s="178"/>
      <c r="AFN65" s="178"/>
      <c r="AFO65" s="178"/>
      <c r="AFP65" s="178"/>
      <c r="AFQ65" s="178"/>
      <c r="AFR65" s="178"/>
      <c r="AFS65" s="178"/>
      <c r="AFT65" s="178"/>
      <c r="AFU65" s="178"/>
      <c r="AFV65" s="178"/>
      <c r="AFW65" s="178"/>
      <c r="AFX65" s="178"/>
      <c r="AFY65" s="178"/>
      <c r="AFZ65" s="178"/>
      <c r="AGA65" s="178"/>
      <c r="AGB65" s="178"/>
      <c r="AGC65" s="178"/>
      <c r="AGD65" s="178"/>
      <c r="AGE65" s="178"/>
      <c r="AGF65" s="178"/>
      <c r="AGG65" s="178"/>
      <c r="AGH65" s="178"/>
      <c r="AGI65" s="178"/>
      <c r="AGJ65" s="178"/>
      <c r="AGK65" s="178"/>
      <c r="AGL65" s="178"/>
      <c r="AGM65" s="178"/>
      <c r="AGN65" s="178"/>
      <c r="AGO65" s="178"/>
      <c r="AGP65" s="178"/>
      <c r="AGQ65" s="178"/>
      <c r="AGR65" s="178"/>
      <c r="AGS65" s="178"/>
      <c r="AGT65" s="178"/>
      <c r="AGU65" s="178"/>
      <c r="AGV65" s="178"/>
      <c r="AGW65" s="178"/>
      <c r="AGX65" s="178"/>
      <c r="AGY65" s="178"/>
      <c r="AGZ65" s="178"/>
      <c r="AHA65" s="178"/>
      <c r="AHB65" s="178"/>
      <c r="AHC65" s="178"/>
      <c r="AHD65" s="178"/>
      <c r="AHE65" s="178"/>
      <c r="AHF65" s="178"/>
      <c r="AHG65" s="178"/>
      <c r="AHH65" s="178"/>
      <c r="AHI65" s="178"/>
      <c r="AHJ65" s="178"/>
      <c r="AHK65" s="178"/>
      <c r="AHL65" s="178"/>
      <c r="AHM65" s="178"/>
      <c r="AHN65" s="178"/>
      <c r="AHO65" s="178"/>
      <c r="AHP65" s="178"/>
      <c r="AHQ65" s="178"/>
      <c r="AHR65" s="178"/>
      <c r="AHS65" s="178"/>
      <c r="AHT65" s="178"/>
      <c r="AHU65" s="178"/>
      <c r="AHV65" s="178"/>
      <c r="AHW65" s="178"/>
      <c r="AHX65" s="178"/>
      <c r="AHY65" s="178"/>
      <c r="AHZ65" s="178"/>
      <c r="AIA65" s="178"/>
      <c r="AIB65" s="178"/>
      <c r="AIC65" s="178"/>
      <c r="AID65" s="178"/>
      <c r="AIE65" s="178"/>
      <c r="AIF65" s="178"/>
      <c r="AIG65" s="178"/>
      <c r="AIH65" s="178"/>
      <c r="AII65" s="178"/>
      <c r="AIJ65" s="178"/>
      <c r="AIK65" s="178"/>
      <c r="AIL65" s="178"/>
      <c r="AIM65" s="178"/>
      <c r="AIN65" s="178"/>
      <c r="AIO65" s="178"/>
      <c r="AIP65" s="178"/>
      <c r="AIQ65" s="178"/>
      <c r="AIR65" s="178"/>
      <c r="AIS65" s="178"/>
      <c r="AIT65" s="178"/>
      <c r="AIU65" s="178"/>
      <c r="AIV65" s="178"/>
      <c r="AIW65" s="178"/>
      <c r="AIX65" s="178"/>
      <c r="AIY65" s="178"/>
      <c r="AIZ65" s="178"/>
      <c r="AJA65" s="178"/>
      <c r="AJB65" s="178"/>
      <c r="AJC65" s="178"/>
      <c r="AJD65" s="178"/>
      <c r="AJE65" s="178"/>
      <c r="AJF65" s="178"/>
      <c r="AJG65" s="178"/>
      <c r="AJH65" s="178"/>
      <c r="AJI65" s="178"/>
      <c r="AJJ65" s="178"/>
      <c r="AJK65" s="178"/>
      <c r="AJL65" s="178"/>
      <c r="AJM65" s="178"/>
      <c r="AJN65" s="178"/>
      <c r="AJO65" s="178"/>
      <c r="AJP65" s="178"/>
      <c r="AJQ65" s="178"/>
      <c r="AJR65" s="178"/>
      <c r="AJS65" s="178"/>
      <c r="AJT65" s="178"/>
      <c r="AJU65" s="178"/>
      <c r="AJV65" s="178"/>
      <c r="AJW65" s="178"/>
      <c r="AJX65" s="178"/>
      <c r="AJY65" s="178"/>
      <c r="AJZ65" s="178"/>
      <c r="AKA65" s="178"/>
      <c r="AKB65" s="178"/>
      <c r="AKC65" s="178"/>
      <c r="AKD65" s="178"/>
      <c r="AKE65" s="178"/>
      <c r="AKF65" s="178"/>
      <c r="AKG65" s="178"/>
      <c r="AKH65" s="178"/>
      <c r="AKI65" s="178"/>
      <c r="AKJ65" s="178"/>
      <c r="AKK65" s="178"/>
      <c r="AKL65" s="178"/>
      <c r="AKM65" s="178"/>
      <c r="AKN65" s="178"/>
      <c r="AKO65" s="178"/>
      <c r="AKP65" s="178"/>
      <c r="AKQ65" s="178"/>
      <c r="AKR65" s="178"/>
      <c r="AKS65" s="178"/>
      <c r="AKT65" s="178"/>
      <c r="AKU65" s="178"/>
      <c r="AKV65" s="178"/>
      <c r="AKW65" s="178"/>
      <c r="AKX65" s="178"/>
      <c r="AKY65" s="178"/>
      <c r="AKZ65" s="178"/>
      <c r="ALA65" s="178"/>
      <c r="ALB65" s="178"/>
      <c r="ALC65" s="178"/>
      <c r="ALD65" s="178"/>
      <c r="ALE65" s="178"/>
      <c r="ALF65" s="178"/>
      <c r="ALG65" s="178"/>
      <c r="ALH65" s="178"/>
      <c r="ALI65" s="178"/>
      <c r="ALJ65" s="178"/>
      <c r="ALK65" s="178"/>
      <c r="ALL65" s="178"/>
      <c r="ALM65" s="178"/>
      <c r="ALN65" s="178"/>
      <c r="ALO65" s="178"/>
      <c r="ALP65" s="178"/>
      <c r="ALQ65" s="178"/>
      <c r="ALR65" s="178"/>
      <c r="ALS65" s="178"/>
      <c r="ALT65" s="178"/>
      <c r="ALU65" s="178"/>
      <c r="ALV65" s="178"/>
      <c r="ALW65" s="178"/>
      <c r="ALX65" s="178"/>
      <c r="ALY65" s="178"/>
      <c r="ALZ65" s="178"/>
      <c r="AMA65" s="178"/>
      <c r="AMB65" s="178"/>
      <c r="AMC65" s="178"/>
      <c r="AMD65" s="178"/>
      <c r="AME65" s="178"/>
      <c r="AMF65" s="178"/>
      <c r="AMG65" s="178"/>
      <c r="AMH65" s="178"/>
      <c r="AMI65" s="178"/>
      <c r="AMJ65" s="178"/>
      <c r="AMK65" s="178"/>
    </row>
    <row r="66" spans="1:1025" x14ac:dyDescent="0.25">
      <c r="A66" s="178"/>
      <c r="B66" s="183" t="s">
        <v>379</v>
      </c>
      <c r="C66" s="184">
        <f>SUM(C67:C69)</f>
        <v>79.12</v>
      </c>
      <c r="D66" s="183" t="s">
        <v>380</v>
      </c>
      <c r="E66" s="184">
        <f>SUM(E67:E69)</f>
        <v>76.67</v>
      </c>
      <c r="F66" s="183" t="s">
        <v>381</v>
      </c>
      <c r="G66" s="184">
        <f>SUM(G67:G69)</f>
        <v>52.05</v>
      </c>
      <c r="H66" s="183" t="s">
        <v>382</v>
      </c>
      <c r="I66" s="184">
        <f>SUM(I67:I69)</f>
        <v>75.569999999999993</v>
      </c>
      <c r="J66" s="183" t="s">
        <v>383</v>
      </c>
      <c r="K66" s="184">
        <f>SUM(K67:K69)</f>
        <v>54.620000000000005</v>
      </c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  <c r="IW66" s="178"/>
      <c r="IX66" s="178"/>
      <c r="IY66" s="178"/>
      <c r="IZ66" s="178"/>
      <c r="JA66" s="178"/>
      <c r="JB66" s="178"/>
      <c r="JC66" s="178"/>
      <c r="JD66" s="178"/>
      <c r="JE66" s="178"/>
      <c r="JF66" s="178"/>
      <c r="JG66" s="178"/>
      <c r="JH66" s="178"/>
      <c r="JI66" s="178"/>
      <c r="JJ66" s="178"/>
      <c r="JK66" s="178"/>
      <c r="JL66" s="178"/>
      <c r="JM66" s="178"/>
      <c r="JN66" s="178"/>
      <c r="JO66" s="178"/>
      <c r="JP66" s="178"/>
      <c r="JQ66" s="178"/>
      <c r="JR66" s="178"/>
      <c r="JS66" s="178"/>
      <c r="JT66" s="178"/>
      <c r="JU66" s="178"/>
      <c r="JV66" s="178"/>
      <c r="JW66" s="178"/>
      <c r="JX66" s="178"/>
      <c r="JY66" s="178"/>
      <c r="JZ66" s="178"/>
      <c r="KA66" s="178"/>
      <c r="KB66" s="178"/>
      <c r="KC66" s="178"/>
      <c r="KD66" s="178"/>
      <c r="KE66" s="178"/>
      <c r="KF66" s="178"/>
      <c r="KG66" s="178"/>
      <c r="KH66" s="178"/>
      <c r="KI66" s="178"/>
      <c r="KJ66" s="178"/>
      <c r="KK66" s="178"/>
      <c r="KL66" s="178"/>
      <c r="KM66" s="178"/>
      <c r="KN66" s="178"/>
      <c r="KO66" s="178"/>
      <c r="KP66" s="178"/>
      <c r="KQ66" s="178"/>
      <c r="KR66" s="178"/>
      <c r="KS66" s="178"/>
      <c r="KT66" s="178"/>
      <c r="KU66" s="178"/>
      <c r="KV66" s="178"/>
      <c r="KW66" s="178"/>
      <c r="KX66" s="178"/>
      <c r="KY66" s="178"/>
      <c r="KZ66" s="178"/>
      <c r="LA66" s="178"/>
      <c r="LB66" s="178"/>
      <c r="LC66" s="178"/>
      <c r="LD66" s="178"/>
      <c r="LE66" s="178"/>
      <c r="LF66" s="178"/>
      <c r="LG66" s="178"/>
      <c r="LH66" s="178"/>
      <c r="LI66" s="178"/>
      <c r="LJ66" s="178"/>
      <c r="LK66" s="178"/>
      <c r="LL66" s="178"/>
      <c r="LM66" s="178"/>
      <c r="LN66" s="178"/>
      <c r="LO66" s="178"/>
      <c r="LP66" s="178"/>
      <c r="LQ66" s="178"/>
      <c r="LR66" s="178"/>
      <c r="LS66" s="178"/>
      <c r="LT66" s="178"/>
      <c r="LU66" s="178"/>
      <c r="LV66" s="178"/>
      <c r="LW66" s="178"/>
      <c r="LX66" s="178"/>
      <c r="LY66" s="178"/>
      <c r="LZ66" s="178"/>
      <c r="MA66" s="178"/>
      <c r="MB66" s="178"/>
      <c r="MC66" s="178"/>
      <c r="MD66" s="178"/>
      <c r="ME66" s="178"/>
      <c r="MF66" s="178"/>
      <c r="MG66" s="178"/>
      <c r="MH66" s="178"/>
      <c r="MI66" s="178"/>
      <c r="MJ66" s="178"/>
      <c r="MK66" s="178"/>
      <c r="ML66" s="178"/>
      <c r="MM66" s="178"/>
      <c r="MN66" s="178"/>
      <c r="MO66" s="178"/>
      <c r="MP66" s="178"/>
      <c r="MQ66" s="178"/>
      <c r="MR66" s="178"/>
      <c r="MS66" s="178"/>
      <c r="MT66" s="178"/>
      <c r="MU66" s="178"/>
      <c r="MV66" s="178"/>
      <c r="MW66" s="178"/>
      <c r="MX66" s="178"/>
      <c r="MY66" s="178"/>
      <c r="MZ66" s="178"/>
      <c r="NA66" s="178"/>
      <c r="NB66" s="178"/>
      <c r="NC66" s="178"/>
      <c r="ND66" s="178"/>
      <c r="NE66" s="178"/>
      <c r="NF66" s="178"/>
      <c r="NG66" s="178"/>
      <c r="NH66" s="178"/>
      <c r="NI66" s="178"/>
      <c r="NJ66" s="178"/>
      <c r="NK66" s="178"/>
      <c r="NL66" s="178"/>
      <c r="NM66" s="178"/>
      <c r="NN66" s="178"/>
      <c r="NO66" s="178"/>
      <c r="NP66" s="178"/>
      <c r="NQ66" s="178"/>
      <c r="NR66" s="178"/>
      <c r="NS66" s="178"/>
      <c r="NT66" s="178"/>
      <c r="NU66" s="178"/>
      <c r="NV66" s="178"/>
      <c r="NW66" s="178"/>
      <c r="NX66" s="178"/>
      <c r="NY66" s="178"/>
      <c r="NZ66" s="178"/>
      <c r="OA66" s="178"/>
      <c r="OB66" s="178"/>
      <c r="OC66" s="178"/>
      <c r="OD66" s="178"/>
      <c r="OE66" s="178"/>
      <c r="OF66" s="178"/>
      <c r="OG66" s="178"/>
      <c r="OH66" s="178"/>
      <c r="OI66" s="178"/>
      <c r="OJ66" s="178"/>
      <c r="OK66" s="178"/>
      <c r="OL66" s="178"/>
      <c r="OM66" s="178"/>
      <c r="ON66" s="178"/>
      <c r="OO66" s="178"/>
      <c r="OP66" s="178"/>
      <c r="OQ66" s="178"/>
      <c r="OR66" s="178"/>
      <c r="OS66" s="178"/>
      <c r="OT66" s="178"/>
      <c r="OU66" s="178"/>
      <c r="OV66" s="178"/>
      <c r="OW66" s="178"/>
      <c r="OX66" s="178"/>
      <c r="OY66" s="178"/>
      <c r="OZ66" s="178"/>
      <c r="PA66" s="178"/>
      <c r="PB66" s="178"/>
      <c r="PC66" s="178"/>
      <c r="PD66" s="178"/>
      <c r="PE66" s="178"/>
      <c r="PF66" s="178"/>
      <c r="PG66" s="178"/>
      <c r="PH66" s="178"/>
      <c r="PI66" s="178"/>
      <c r="PJ66" s="178"/>
      <c r="PK66" s="178"/>
      <c r="PL66" s="178"/>
      <c r="PM66" s="178"/>
      <c r="PN66" s="178"/>
      <c r="PO66" s="178"/>
      <c r="PP66" s="178"/>
      <c r="PQ66" s="178"/>
      <c r="PR66" s="178"/>
      <c r="PS66" s="178"/>
      <c r="PT66" s="178"/>
      <c r="PU66" s="178"/>
      <c r="PV66" s="178"/>
      <c r="PW66" s="178"/>
      <c r="PX66" s="178"/>
      <c r="PY66" s="178"/>
      <c r="PZ66" s="178"/>
      <c r="QA66" s="178"/>
      <c r="QB66" s="178"/>
      <c r="QC66" s="178"/>
      <c r="QD66" s="178"/>
      <c r="QE66" s="178"/>
      <c r="QF66" s="178"/>
      <c r="QG66" s="178"/>
      <c r="QH66" s="178"/>
      <c r="QI66" s="178"/>
      <c r="QJ66" s="178"/>
      <c r="QK66" s="178"/>
      <c r="QL66" s="178"/>
      <c r="QM66" s="178"/>
      <c r="QN66" s="178"/>
      <c r="QO66" s="178"/>
      <c r="QP66" s="178"/>
      <c r="QQ66" s="178"/>
      <c r="QR66" s="178"/>
      <c r="QS66" s="178"/>
      <c r="QT66" s="178"/>
      <c r="QU66" s="178"/>
      <c r="QV66" s="178"/>
      <c r="QW66" s="178"/>
      <c r="QX66" s="178"/>
      <c r="QY66" s="178"/>
      <c r="QZ66" s="178"/>
      <c r="RA66" s="178"/>
      <c r="RB66" s="178"/>
      <c r="RC66" s="178"/>
      <c r="RD66" s="178"/>
      <c r="RE66" s="178"/>
      <c r="RF66" s="178"/>
      <c r="RG66" s="178"/>
      <c r="RH66" s="178"/>
      <c r="RI66" s="178"/>
      <c r="RJ66" s="178"/>
      <c r="RK66" s="178"/>
      <c r="RL66" s="178"/>
      <c r="RM66" s="178"/>
      <c r="RN66" s="178"/>
      <c r="RO66" s="178"/>
      <c r="RP66" s="178"/>
      <c r="RQ66" s="178"/>
      <c r="RR66" s="178"/>
      <c r="RS66" s="178"/>
      <c r="RT66" s="178"/>
      <c r="RU66" s="178"/>
      <c r="RV66" s="178"/>
      <c r="RW66" s="178"/>
      <c r="RX66" s="178"/>
      <c r="RY66" s="178"/>
      <c r="RZ66" s="178"/>
      <c r="SA66" s="178"/>
      <c r="SB66" s="178"/>
      <c r="SC66" s="178"/>
      <c r="SD66" s="178"/>
      <c r="SE66" s="178"/>
      <c r="SF66" s="178"/>
      <c r="SG66" s="178"/>
      <c r="SH66" s="178"/>
      <c r="SI66" s="178"/>
      <c r="SJ66" s="178"/>
      <c r="SK66" s="178"/>
      <c r="SL66" s="178"/>
      <c r="SM66" s="178"/>
      <c r="SN66" s="178"/>
      <c r="SO66" s="178"/>
      <c r="SP66" s="178"/>
      <c r="SQ66" s="178"/>
      <c r="SR66" s="178"/>
      <c r="SS66" s="178"/>
      <c r="ST66" s="178"/>
      <c r="SU66" s="178"/>
      <c r="SV66" s="178"/>
      <c r="SW66" s="178"/>
      <c r="SX66" s="178"/>
      <c r="SY66" s="178"/>
      <c r="SZ66" s="178"/>
      <c r="TA66" s="178"/>
      <c r="TB66" s="178"/>
      <c r="TC66" s="178"/>
      <c r="TD66" s="178"/>
      <c r="TE66" s="178"/>
      <c r="TF66" s="178"/>
      <c r="TG66" s="178"/>
      <c r="TH66" s="178"/>
      <c r="TI66" s="178"/>
      <c r="TJ66" s="178"/>
      <c r="TK66" s="178"/>
      <c r="TL66" s="178"/>
      <c r="TM66" s="178"/>
      <c r="TN66" s="178"/>
      <c r="TO66" s="178"/>
      <c r="TP66" s="178"/>
      <c r="TQ66" s="178"/>
      <c r="TR66" s="178"/>
      <c r="TS66" s="178"/>
      <c r="TT66" s="178"/>
      <c r="TU66" s="178"/>
      <c r="TV66" s="178"/>
      <c r="TW66" s="178"/>
      <c r="TX66" s="178"/>
      <c r="TY66" s="178"/>
      <c r="TZ66" s="178"/>
      <c r="UA66" s="178"/>
      <c r="UB66" s="178"/>
      <c r="UC66" s="178"/>
      <c r="UD66" s="178"/>
      <c r="UE66" s="178"/>
      <c r="UF66" s="178"/>
      <c r="UG66" s="178"/>
      <c r="UH66" s="178"/>
      <c r="UI66" s="178"/>
      <c r="UJ66" s="178"/>
      <c r="UK66" s="178"/>
      <c r="UL66" s="178"/>
      <c r="UM66" s="178"/>
      <c r="UN66" s="178"/>
      <c r="UO66" s="178"/>
      <c r="UP66" s="178"/>
      <c r="UQ66" s="178"/>
      <c r="UR66" s="178"/>
      <c r="US66" s="178"/>
      <c r="UT66" s="178"/>
      <c r="UU66" s="178"/>
      <c r="UV66" s="178"/>
      <c r="UW66" s="178"/>
      <c r="UX66" s="178"/>
      <c r="UY66" s="178"/>
      <c r="UZ66" s="178"/>
      <c r="VA66" s="178"/>
      <c r="VB66" s="178"/>
      <c r="VC66" s="178"/>
      <c r="VD66" s="178"/>
      <c r="VE66" s="178"/>
      <c r="VF66" s="178"/>
      <c r="VG66" s="178"/>
      <c r="VH66" s="178"/>
      <c r="VI66" s="178"/>
      <c r="VJ66" s="178"/>
      <c r="VK66" s="178"/>
      <c r="VL66" s="178"/>
      <c r="VM66" s="178"/>
      <c r="VN66" s="178"/>
      <c r="VO66" s="178"/>
      <c r="VP66" s="178"/>
      <c r="VQ66" s="178"/>
      <c r="VR66" s="178"/>
      <c r="VS66" s="178"/>
      <c r="VT66" s="178"/>
      <c r="VU66" s="178"/>
      <c r="VV66" s="178"/>
      <c r="VW66" s="178"/>
      <c r="VX66" s="178"/>
      <c r="VY66" s="178"/>
      <c r="VZ66" s="178"/>
      <c r="WA66" s="178"/>
      <c r="WB66" s="178"/>
      <c r="WC66" s="178"/>
      <c r="WD66" s="178"/>
      <c r="WE66" s="178"/>
      <c r="WF66" s="178"/>
      <c r="WG66" s="178"/>
      <c r="WH66" s="178"/>
      <c r="WI66" s="178"/>
      <c r="WJ66" s="178"/>
      <c r="WK66" s="178"/>
      <c r="WL66" s="178"/>
      <c r="WM66" s="178"/>
      <c r="WN66" s="178"/>
      <c r="WO66" s="178"/>
      <c r="WP66" s="178"/>
      <c r="WQ66" s="178"/>
      <c r="WR66" s="178"/>
      <c r="WS66" s="178"/>
      <c r="WT66" s="178"/>
      <c r="WU66" s="178"/>
      <c r="WV66" s="178"/>
      <c r="WW66" s="178"/>
      <c r="WX66" s="178"/>
      <c r="WY66" s="178"/>
      <c r="WZ66" s="178"/>
      <c r="XA66" s="178"/>
      <c r="XB66" s="178"/>
      <c r="XC66" s="178"/>
      <c r="XD66" s="178"/>
      <c r="XE66" s="178"/>
      <c r="XF66" s="178"/>
      <c r="XG66" s="178"/>
      <c r="XH66" s="178"/>
      <c r="XI66" s="178"/>
      <c r="XJ66" s="178"/>
      <c r="XK66" s="178"/>
      <c r="XL66" s="178"/>
      <c r="XM66" s="178"/>
      <c r="XN66" s="178"/>
      <c r="XO66" s="178"/>
      <c r="XP66" s="178"/>
      <c r="XQ66" s="178"/>
      <c r="XR66" s="178"/>
      <c r="XS66" s="178"/>
      <c r="XT66" s="178"/>
      <c r="XU66" s="178"/>
      <c r="XV66" s="178"/>
      <c r="XW66" s="178"/>
      <c r="XX66" s="178"/>
      <c r="XY66" s="178"/>
      <c r="XZ66" s="178"/>
      <c r="YA66" s="178"/>
      <c r="YB66" s="178"/>
      <c r="YC66" s="178"/>
      <c r="YD66" s="178"/>
      <c r="YE66" s="178"/>
      <c r="YF66" s="178"/>
      <c r="YG66" s="178"/>
      <c r="YH66" s="178"/>
      <c r="YI66" s="178"/>
      <c r="YJ66" s="178"/>
      <c r="YK66" s="178"/>
      <c r="YL66" s="178"/>
      <c r="YM66" s="178"/>
      <c r="YN66" s="178"/>
      <c r="YO66" s="178"/>
      <c r="YP66" s="178"/>
      <c r="YQ66" s="178"/>
      <c r="YR66" s="178"/>
      <c r="YS66" s="178"/>
      <c r="YT66" s="178"/>
      <c r="YU66" s="178"/>
      <c r="YV66" s="178"/>
      <c r="YW66" s="178"/>
      <c r="YX66" s="178"/>
      <c r="YY66" s="178"/>
      <c r="YZ66" s="178"/>
      <c r="ZA66" s="178"/>
      <c r="ZB66" s="178"/>
      <c r="ZC66" s="178"/>
      <c r="ZD66" s="178"/>
      <c r="ZE66" s="178"/>
      <c r="ZF66" s="178"/>
      <c r="ZG66" s="178"/>
      <c r="ZH66" s="178"/>
      <c r="ZI66" s="178"/>
      <c r="ZJ66" s="178"/>
      <c r="ZK66" s="178"/>
      <c r="ZL66" s="178"/>
      <c r="ZM66" s="178"/>
      <c r="ZN66" s="178"/>
      <c r="ZO66" s="178"/>
      <c r="ZP66" s="178"/>
      <c r="ZQ66" s="178"/>
      <c r="ZR66" s="178"/>
      <c r="ZS66" s="178"/>
      <c r="ZT66" s="178"/>
      <c r="ZU66" s="178"/>
      <c r="ZV66" s="178"/>
      <c r="ZW66" s="178"/>
      <c r="ZX66" s="178"/>
      <c r="ZY66" s="178"/>
      <c r="ZZ66" s="178"/>
      <c r="AAA66" s="178"/>
      <c r="AAB66" s="178"/>
      <c r="AAC66" s="178"/>
      <c r="AAD66" s="178"/>
      <c r="AAE66" s="178"/>
      <c r="AAF66" s="178"/>
      <c r="AAG66" s="178"/>
      <c r="AAH66" s="178"/>
      <c r="AAI66" s="178"/>
      <c r="AAJ66" s="178"/>
      <c r="AAK66" s="178"/>
      <c r="AAL66" s="178"/>
      <c r="AAM66" s="178"/>
      <c r="AAN66" s="178"/>
      <c r="AAO66" s="178"/>
      <c r="AAP66" s="178"/>
      <c r="AAQ66" s="178"/>
      <c r="AAR66" s="178"/>
      <c r="AAS66" s="178"/>
      <c r="AAT66" s="178"/>
      <c r="AAU66" s="178"/>
      <c r="AAV66" s="178"/>
      <c r="AAW66" s="178"/>
      <c r="AAX66" s="178"/>
      <c r="AAY66" s="178"/>
      <c r="AAZ66" s="178"/>
      <c r="ABA66" s="178"/>
      <c r="ABB66" s="178"/>
      <c r="ABC66" s="178"/>
      <c r="ABD66" s="178"/>
      <c r="ABE66" s="178"/>
      <c r="ABF66" s="178"/>
      <c r="ABG66" s="178"/>
      <c r="ABH66" s="178"/>
      <c r="ABI66" s="178"/>
      <c r="ABJ66" s="178"/>
      <c r="ABK66" s="178"/>
      <c r="ABL66" s="178"/>
      <c r="ABM66" s="178"/>
      <c r="ABN66" s="178"/>
      <c r="ABO66" s="178"/>
      <c r="ABP66" s="178"/>
      <c r="ABQ66" s="178"/>
      <c r="ABR66" s="178"/>
      <c r="ABS66" s="178"/>
      <c r="ABT66" s="178"/>
      <c r="ABU66" s="178"/>
      <c r="ABV66" s="178"/>
      <c r="ABW66" s="178"/>
      <c r="ABX66" s="178"/>
      <c r="ABY66" s="178"/>
      <c r="ABZ66" s="178"/>
      <c r="ACA66" s="178"/>
      <c r="ACB66" s="178"/>
      <c r="ACC66" s="178"/>
      <c r="ACD66" s="178"/>
      <c r="ACE66" s="178"/>
      <c r="ACF66" s="178"/>
      <c r="ACG66" s="178"/>
      <c r="ACH66" s="178"/>
      <c r="ACI66" s="178"/>
      <c r="ACJ66" s="178"/>
      <c r="ACK66" s="178"/>
      <c r="ACL66" s="178"/>
      <c r="ACM66" s="178"/>
      <c r="ACN66" s="178"/>
      <c r="ACO66" s="178"/>
      <c r="ACP66" s="178"/>
      <c r="ACQ66" s="178"/>
      <c r="ACR66" s="178"/>
      <c r="ACS66" s="178"/>
      <c r="ACT66" s="178"/>
      <c r="ACU66" s="178"/>
      <c r="ACV66" s="178"/>
      <c r="ACW66" s="178"/>
      <c r="ACX66" s="178"/>
      <c r="ACY66" s="178"/>
      <c r="ACZ66" s="178"/>
      <c r="ADA66" s="178"/>
      <c r="ADB66" s="178"/>
      <c r="ADC66" s="178"/>
      <c r="ADD66" s="178"/>
      <c r="ADE66" s="178"/>
      <c r="ADF66" s="178"/>
      <c r="ADG66" s="178"/>
      <c r="ADH66" s="178"/>
      <c r="ADI66" s="178"/>
      <c r="ADJ66" s="178"/>
      <c r="ADK66" s="178"/>
      <c r="ADL66" s="178"/>
      <c r="ADM66" s="178"/>
      <c r="ADN66" s="178"/>
      <c r="ADO66" s="178"/>
      <c r="ADP66" s="178"/>
      <c r="ADQ66" s="178"/>
      <c r="ADR66" s="178"/>
      <c r="ADS66" s="178"/>
      <c r="ADT66" s="178"/>
      <c r="ADU66" s="178"/>
      <c r="ADV66" s="178"/>
      <c r="ADW66" s="178"/>
      <c r="ADX66" s="178"/>
      <c r="ADY66" s="178"/>
      <c r="ADZ66" s="178"/>
      <c r="AEA66" s="178"/>
      <c r="AEB66" s="178"/>
      <c r="AEC66" s="178"/>
      <c r="AED66" s="178"/>
      <c r="AEE66" s="178"/>
      <c r="AEF66" s="178"/>
      <c r="AEG66" s="178"/>
      <c r="AEH66" s="178"/>
      <c r="AEI66" s="178"/>
      <c r="AEJ66" s="178"/>
      <c r="AEK66" s="178"/>
      <c r="AEL66" s="178"/>
      <c r="AEM66" s="178"/>
      <c r="AEN66" s="178"/>
      <c r="AEO66" s="178"/>
      <c r="AEP66" s="178"/>
      <c r="AEQ66" s="178"/>
      <c r="AER66" s="178"/>
      <c r="AES66" s="178"/>
      <c r="AET66" s="178"/>
      <c r="AEU66" s="178"/>
      <c r="AEV66" s="178"/>
      <c r="AEW66" s="178"/>
      <c r="AEX66" s="178"/>
      <c r="AEY66" s="178"/>
      <c r="AEZ66" s="178"/>
      <c r="AFA66" s="178"/>
      <c r="AFB66" s="178"/>
      <c r="AFC66" s="178"/>
      <c r="AFD66" s="178"/>
      <c r="AFE66" s="178"/>
      <c r="AFF66" s="178"/>
      <c r="AFG66" s="178"/>
      <c r="AFH66" s="178"/>
      <c r="AFI66" s="178"/>
      <c r="AFJ66" s="178"/>
      <c r="AFK66" s="178"/>
      <c r="AFL66" s="178"/>
      <c r="AFM66" s="178"/>
      <c r="AFN66" s="178"/>
      <c r="AFO66" s="178"/>
      <c r="AFP66" s="178"/>
      <c r="AFQ66" s="178"/>
      <c r="AFR66" s="178"/>
      <c r="AFS66" s="178"/>
      <c r="AFT66" s="178"/>
      <c r="AFU66" s="178"/>
      <c r="AFV66" s="178"/>
      <c r="AFW66" s="178"/>
      <c r="AFX66" s="178"/>
      <c r="AFY66" s="178"/>
      <c r="AFZ66" s="178"/>
      <c r="AGA66" s="178"/>
      <c r="AGB66" s="178"/>
      <c r="AGC66" s="178"/>
      <c r="AGD66" s="178"/>
      <c r="AGE66" s="178"/>
      <c r="AGF66" s="178"/>
      <c r="AGG66" s="178"/>
      <c r="AGH66" s="178"/>
      <c r="AGI66" s="178"/>
      <c r="AGJ66" s="178"/>
      <c r="AGK66" s="178"/>
      <c r="AGL66" s="178"/>
      <c r="AGM66" s="178"/>
      <c r="AGN66" s="178"/>
      <c r="AGO66" s="178"/>
      <c r="AGP66" s="178"/>
      <c r="AGQ66" s="178"/>
      <c r="AGR66" s="178"/>
      <c r="AGS66" s="178"/>
      <c r="AGT66" s="178"/>
      <c r="AGU66" s="178"/>
      <c r="AGV66" s="178"/>
      <c r="AGW66" s="178"/>
      <c r="AGX66" s="178"/>
      <c r="AGY66" s="178"/>
      <c r="AGZ66" s="178"/>
      <c r="AHA66" s="178"/>
      <c r="AHB66" s="178"/>
      <c r="AHC66" s="178"/>
      <c r="AHD66" s="178"/>
      <c r="AHE66" s="178"/>
      <c r="AHF66" s="178"/>
      <c r="AHG66" s="178"/>
      <c r="AHH66" s="178"/>
      <c r="AHI66" s="178"/>
      <c r="AHJ66" s="178"/>
      <c r="AHK66" s="178"/>
      <c r="AHL66" s="178"/>
      <c r="AHM66" s="178"/>
      <c r="AHN66" s="178"/>
      <c r="AHO66" s="178"/>
      <c r="AHP66" s="178"/>
      <c r="AHQ66" s="178"/>
      <c r="AHR66" s="178"/>
      <c r="AHS66" s="178"/>
      <c r="AHT66" s="178"/>
      <c r="AHU66" s="178"/>
      <c r="AHV66" s="178"/>
      <c r="AHW66" s="178"/>
      <c r="AHX66" s="178"/>
      <c r="AHY66" s="178"/>
      <c r="AHZ66" s="178"/>
      <c r="AIA66" s="178"/>
      <c r="AIB66" s="178"/>
      <c r="AIC66" s="178"/>
      <c r="AID66" s="178"/>
      <c r="AIE66" s="178"/>
      <c r="AIF66" s="178"/>
      <c r="AIG66" s="178"/>
      <c r="AIH66" s="178"/>
      <c r="AII66" s="178"/>
      <c r="AIJ66" s="178"/>
      <c r="AIK66" s="178"/>
      <c r="AIL66" s="178"/>
      <c r="AIM66" s="178"/>
      <c r="AIN66" s="178"/>
      <c r="AIO66" s="178"/>
      <c r="AIP66" s="178"/>
      <c r="AIQ66" s="178"/>
      <c r="AIR66" s="178"/>
      <c r="AIS66" s="178"/>
      <c r="AIT66" s="178"/>
      <c r="AIU66" s="178"/>
      <c r="AIV66" s="178"/>
      <c r="AIW66" s="178"/>
      <c r="AIX66" s="178"/>
      <c r="AIY66" s="178"/>
      <c r="AIZ66" s="178"/>
      <c r="AJA66" s="178"/>
      <c r="AJB66" s="178"/>
      <c r="AJC66" s="178"/>
      <c r="AJD66" s="178"/>
      <c r="AJE66" s="178"/>
      <c r="AJF66" s="178"/>
      <c r="AJG66" s="178"/>
      <c r="AJH66" s="178"/>
      <c r="AJI66" s="178"/>
      <c r="AJJ66" s="178"/>
      <c r="AJK66" s="178"/>
      <c r="AJL66" s="178"/>
      <c r="AJM66" s="178"/>
      <c r="AJN66" s="178"/>
      <c r="AJO66" s="178"/>
      <c r="AJP66" s="178"/>
      <c r="AJQ66" s="178"/>
      <c r="AJR66" s="178"/>
      <c r="AJS66" s="178"/>
      <c r="AJT66" s="178"/>
      <c r="AJU66" s="178"/>
      <c r="AJV66" s="178"/>
      <c r="AJW66" s="178"/>
      <c r="AJX66" s="178"/>
      <c r="AJY66" s="178"/>
      <c r="AJZ66" s="178"/>
      <c r="AKA66" s="178"/>
      <c r="AKB66" s="178"/>
      <c r="AKC66" s="178"/>
      <c r="AKD66" s="178"/>
      <c r="AKE66" s="178"/>
      <c r="AKF66" s="178"/>
      <c r="AKG66" s="178"/>
      <c r="AKH66" s="178"/>
      <c r="AKI66" s="178"/>
      <c r="AKJ66" s="178"/>
      <c r="AKK66" s="178"/>
      <c r="AKL66" s="178"/>
      <c r="AKM66" s="178"/>
      <c r="AKN66" s="178"/>
      <c r="AKO66" s="178"/>
      <c r="AKP66" s="178"/>
      <c r="AKQ66" s="178"/>
      <c r="AKR66" s="178"/>
      <c r="AKS66" s="178"/>
      <c r="AKT66" s="178"/>
      <c r="AKU66" s="178"/>
      <c r="AKV66" s="178"/>
      <c r="AKW66" s="178"/>
      <c r="AKX66" s="178"/>
      <c r="AKY66" s="178"/>
      <c r="AKZ66" s="178"/>
      <c r="ALA66" s="178"/>
      <c r="ALB66" s="178"/>
      <c r="ALC66" s="178"/>
      <c r="ALD66" s="178"/>
      <c r="ALE66" s="178"/>
      <c r="ALF66" s="178"/>
      <c r="ALG66" s="178"/>
      <c r="ALH66" s="178"/>
      <c r="ALI66" s="178"/>
      <c r="ALJ66" s="178"/>
      <c r="ALK66" s="178"/>
      <c r="ALL66" s="178"/>
      <c r="ALM66" s="178"/>
      <c r="ALN66" s="178"/>
      <c r="ALO66" s="178"/>
      <c r="ALP66" s="178"/>
      <c r="ALQ66" s="178"/>
      <c r="ALR66" s="178"/>
      <c r="ALS66" s="178"/>
      <c r="ALT66" s="178"/>
      <c r="ALU66" s="178"/>
      <c r="ALV66" s="178"/>
      <c r="ALW66" s="178"/>
      <c r="ALX66" s="178"/>
      <c r="ALY66" s="178"/>
      <c r="ALZ66" s="178"/>
      <c r="AMA66" s="178"/>
      <c r="AMB66" s="178"/>
      <c r="AMC66" s="178"/>
      <c r="AMD66" s="178"/>
      <c r="AME66" s="178"/>
      <c r="AMF66" s="178"/>
      <c r="AMG66" s="178"/>
      <c r="AMH66" s="178"/>
      <c r="AMI66" s="178"/>
      <c r="AMJ66" s="178"/>
      <c r="AMK66" s="178"/>
    </row>
    <row r="67" spans="1:1025" ht="33" x14ac:dyDescent="0.25">
      <c r="A67" s="178"/>
      <c r="B67" s="188" t="s">
        <v>475</v>
      </c>
      <c r="C67" s="187">
        <v>15.18</v>
      </c>
      <c r="D67" s="188" t="s">
        <v>553</v>
      </c>
      <c r="E67" s="188">
        <v>8.5</v>
      </c>
      <c r="F67" s="188" t="s">
        <v>475</v>
      </c>
      <c r="G67" s="188">
        <v>15.18</v>
      </c>
      <c r="H67" s="188" t="s">
        <v>482</v>
      </c>
      <c r="I67" s="187">
        <v>8.5</v>
      </c>
      <c r="J67" s="188" t="s">
        <v>475</v>
      </c>
      <c r="K67" s="187">
        <v>15.18</v>
      </c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  <c r="IR67" s="178"/>
      <c r="IS67" s="178"/>
      <c r="IT67" s="178"/>
      <c r="IU67" s="178"/>
      <c r="IV67" s="178"/>
      <c r="IW67" s="178"/>
      <c r="IX67" s="178"/>
      <c r="IY67" s="178"/>
      <c r="IZ67" s="178"/>
      <c r="JA67" s="178"/>
      <c r="JB67" s="178"/>
      <c r="JC67" s="178"/>
      <c r="JD67" s="178"/>
      <c r="JE67" s="178"/>
      <c r="JF67" s="178"/>
      <c r="JG67" s="178"/>
      <c r="JH67" s="178"/>
      <c r="JI67" s="178"/>
      <c r="JJ67" s="178"/>
      <c r="JK67" s="178"/>
      <c r="JL67" s="178"/>
      <c r="JM67" s="178"/>
      <c r="JN67" s="178"/>
      <c r="JO67" s="178"/>
      <c r="JP67" s="178"/>
      <c r="JQ67" s="178"/>
      <c r="JR67" s="178"/>
      <c r="JS67" s="178"/>
      <c r="JT67" s="178"/>
      <c r="JU67" s="178"/>
      <c r="JV67" s="178"/>
      <c r="JW67" s="178"/>
      <c r="JX67" s="178"/>
      <c r="JY67" s="178"/>
      <c r="JZ67" s="178"/>
      <c r="KA67" s="178"/>
      <c r="KB67" s="178"/>
      <c r="KC67" s="178"/>
      <c r="KD67" s="178"/>
      <c r="KE67" s="178"/>
      <c r="KF67" s="178"/>
      <c r="KG67" s="178"/>
      <c r="KH67" s="178"/>
      <c r="KI67" s="178"/>
      <c r="KJ67" s="178"/>
      <c r="KK67" s="178"/>
      <c r="KL67" s="178"/>
      <c r="KM67" s="178"/>
      <c r="KN67" s="178"/>
      <c r="KO67" s="178"/>
      <c r="KP67" s="178"/>
      <c r="KQ67" s="178"/>
      <c r="KR67" s="178"/>
      <c r="KS67" s="178"/>
      <c r="KT67" s="178"/>
      <c r="KU67" s="178"/>
      <c r="KV67" s="178"/>
      <c r="KW67" s="178"/>
      <c r="KX67" s="178"/>
      <c r="KY67" s="178"/>
      <c r="KZ67" s="178"/>
      <c r="LA67" s="178"/>
      <c r="LB67" s="178"/>
      <c r="LC67" s="178"/>
      <c r="LD67" s="178"/>
      <c r="LE67" s="178"/>
      <c r="LF67" s="178"/>
      <c r="LG67" s="178"/>
      <c r="LH67" s="178"/>
      <c r="LI67" s="178"/>
      <c r="LJ67" s="178"/>
      <c r="LK67" s="178"/>
      <c r="LL67" s="178"/>
      <c r="LM67" s="178"/>
      <c r="LN67" s="178"/>
      <c r="LO67" s="178"/>
      <c r="LP67" s="178"/>
      <c r="LQ67" s="178"/>
      <c r="LR67" s="178"/>
      <c r="LS67" s="178"/>
      <c r="LT67" s="178"/>
      <c r="LU67" s="178"/>
      <c r="LV67" s="178"/>
      <c r="LW67" s="178"/>
      <c r="LX67" s="178"/>
      <c r="LY67" s="178"/>
      <c r="LZ67" s="178"/>
      <c r="MA67" s="178"/>
      <c r="MB67" s="178"/>
      <c r="MC67" s="178"/>
      <c r="MD67" s="178"/>
      <c r="ME67" s="178"/>
      <c r="MF67" s="178"/>
      <c r="MG67" s="178"/>
      <c r="MH67" s="178"/>
      <c r="MI67" s="178"/>
      <c r="MJ67" s="178"/>
      <c r="MK67" s="178"/>
      <c r="ML67" s="178"/>
      <c r="MM67" s="178"/>
      <c r="MN67" s="178"/>
      <c r="MO67" s="178"/>
      <c r="MP67" s="178"/>
      <c r="MQ67" s="178"/>
      <c r="MR67" s="178"/>
      <c r="MS67" s="178"/>
      <c r="MT67" s="178"/>
      <c r="MU67" s="178"/>
      <c r="MV67" s="178"/>
      <c r="MW67" s="178"/>
      <c r="MX67" s="178"/>
      <c r="MY67" s="178"/>
      <c r="MZ67" s="178"/>
      <c r="NA67" s="178"/>
      <c r="NB67" s="178"/>
      <c r="NC67" s="178"/>
      <c r="ND67" s="178"/>
      <c r="NE67" s="178"/>
      <c r="NF67" s="178"/>
      <c r="NG67" s="178"/>
      <c r="NH67" s="178"/>
      <c r="NI67" s="178"/>
      <c r="NJ67" s="178"/>
      <c r="NK67" s="178"/>
      <c r="NL67" s="178"/>
      <c r="NM67" s="178"/>
      <c r="NN67" s="178"/>
      <c r="NO67" s="178"/>
      <c r="NP67" s="178"/>
      <c r="NQ67" s="178"/>
      <c r="NR67" s="178"/>
      <c r="NS67" s="178"/>
      <c r="NT67" s="178"/>
      <c r="NU67" s="178"/>
      <c r="NV67" s="178"/>
      <c r="NW67" s="178"/>
      <c r="NX67" s="178"/>
      <c r="NY67" s="178"/>
      <c r="NZ67" s="178"/>
      <c r="OA67" s="178"/>
      <c r="OB67" s="178"/>
      <c r="OC67" s="178"/>
      <c r="OD67" s="178"/>
      <c r="OE67" s="178"/>
      <c r="OF67" s="178"/>
      <c r="OG67" s="178"/>
      <c r="OH67" s="178"/>
      <c r="OI67" s="178"/>
      <c r="OJ67" s="178"/>
      <c r="OK67" s="178"/>
      <c r="OL67" s="178"/>
      <c r="OM67" s="178"/>
      <c r="ON67" s="178"/>
      <c r="OO67" s="178"/>
      <c r="OP67" s="178"/>
      <c r="OQ67" s="178"/>
      <c r="OR67" s="178"/>
      <c r="OS67" s="178"/>
      <c r="OT67" s="178"/>
      <c r="OU67" s="178"/>
      <c r="OV67" s="178"/>
      <c r="OW67" s="178"/>
      <c r="OX67" s="178"/>
      <c r="OY67" s="178"/>
      <c r="OZ67" s="178"/>
      <c r="PA67" s="178"/>
      <c r="PB67" s="178"/>
      <c r="PC67" s="178"/>
      <c r="PD67" s="178"/>
      <c r="PE67" s="178"/>
      <c r="PF67" s="178"/>
      <c r="PG67" s="178"/>
      <c r="PH67" s="178"/>
      <c r="PI67" s="178"/>
      <c r="PJ67" s="178"/>
      <c r="PK67" s="178"/>
      <c r="PL67" s="178"/>
      <c r="PM67" s="178"/>
      <c r="PN67" s="178"/>
      <c r="PO67" s="178"/>
      <c r="PP67" s="178"/>
      <c r="PQ67" s="178"/>
      <c r="PR67" s="178"/>
      <c r="PS67" s="178"/>
      <c r="PT67" s="178"/>
      <c r="PU67" s="178"/>
      <c r="PV67" s="178"/>
      <c r="PW67" s="178"/>
      <c r="PX67" s="178"/>
      <c r="PY67" s="178"/>
      <c r="PZ67" s="178"/>
      <c r="QA67" s="178"/>
      <c r="QB67" s="178"/>
      <c r="QC67" s="178"/>
      <c r="QD67" s="178"/>
      <c r="QE67" s="178"/>
      <c r="QF67" s="178"/>
      <c r="QG67" s="178"/>
      <c r="QH67" s="178"/>
      <c r="QI67" s="178"/>
      <c r="QJ67" s="178"/>
      <c r="QK67" s="178"/>
      <c r="QL67" s="178"/>
      <c r="QM67" s="178"/>
      <c r="QN67" s="178"/>
      <c r="QO67" s="178"/>
      <c r="QP67" s="178"/>
      <c r="QQ67" s="178"/>
      <c r="QR67" s="178"/>
      <c r="QS67" s="178"/>
      <c r="QT67" s="178"/>
      <c r="QU67" s="178"/>
      <c r="QV67" s="178"/>
      <c r="QW67" s="178"/>
      <c r="QX67" s="178"/>
      <c r="QY67" s="178"/>
      <c r="QZ67" s="178"/>
      <c r="RA67" s="178"/>
      <c r="RB67" s="178"/>
      <c r="RC67" s="178"/>
      <c r="RD67" s="178"/>
      <c r="RE67" s="178"/>
      <c r="RF67" s="178"/>
      <c r="RG67" s="178"/>
      <c r="RH67" s="178"/>
      <c r="RI67" s="178"/>
      <c r="RJ67" s="178"/>
      <c r="RK67" s="178"/>
      <c r="RL67" s="178"/>
      <c r="RM67" s="178"/>
      <c r="RN67" s="178"/>
      <c r="RO67" s="178"/>
      <c r="RP67" s="178"/>
      <c r="RQ67" s="178"/>
      <c r="RR67" s="178"/>
      <c r="RS67" s="178"/>
      <c r="RT67" s="178"/>
      <c r="RU67" s="178"/>
      <c r="RV67" s="178"/>
      <c r="RW67" s="178"/>
      <c r="RX67" s="178"/>
      <c r="RY67" s="178"/>
      <c r="RZ67" s="178"/>
      <c r="SA67" s="178"/>
      <c r="SB67" s="178"/>
      <c r="SC67" s="178"/>
      <c r="SD67" s="178"/>
      <c r="SE67" s="178"/>
      <c r="SF67" s="178"/>
      <c r="SG67" s="178"/>
      <c r="SH67" s="178"/>
      <c r="SI67" s="178"/>
      <c r="SJ67" s="178"/>
      <c r="SK67" s="178"/>
      <c r="SL67" s="178"/>
      <c r="SM67" s="178"/>
      <c r="SN67" s="178"/>
      <c r="SO67" s="178"/>
      <c r="SP67" s="178"/>
      <c r="SQ67" s="178"/>
      <c r="SR67" s="178"/>
      <c r="SS67" s="178"/>
      <c r="ST67" s="178"/>
      <c r="SU67" s="178"/>
      <c r="SV67" s="178"/>
      <c r="SW67" s="178"/>
      <c r="SX67" s="178"/>
      <c r="SY67" s="178"/>
      <c r="SZ67" s="178"/>
      <c r="TA67" s="178"/>
      <c r="TB67" s="178"/>
      <c r="TC67" s="178"/>
      <c r="TD67" s="178"/>
      <c r="TE67" s="178"/>
      <c r="TF67" s="178"/>
      <c r="TG67" s="178"/>
      <c r="TH67" s="178"/>
      <c r="TI67" s="178"/>
      <c r="TJ67" s="178"/>
      <c r="TK67" s="178"/>
      <c r="TL67" s="178"/>
      <c r="TM67" s="178"/>
      <c r="TN67" s="178"/>
      <c r="TO67" s="178"/>
      <c r="TP67" s="178"/>
      <c r="TQ67" s="178"/>
      <c r="TR67" s="178"/>
      <c r="TS67" s="178"/>
      <c r="TT67" s="178"/>
      <c r="TU67" s="178"/>
      <c r="TV67" s="178"/>
      <c r="TW67" s="178"/>
      <c r="TX67" s="178"/>
      <c r="TY67" s="178"/>
      <c r="TZ67" s="178"/>
      <c r="UA67" s="178"/>
      <c r="UB67" s="178"/>
      <c r="UC67" s="178"/>
      <c r="UD67" s="178"/>
      <c r="UE67" s="178"/>
      <c r="UF67" s="178"/>
      <c r="UG67" s="178"/>
      <c r="UH67" s="178"/>
      <c r="UI67" s="178"/>
      <c r="UJ67" s="178"/>
      <c r="UK67" s="178"/>
      <c r="UL67" s="178"/>
      <c r="UM67" s="178"/>
      <c r="UN67" s="178"/>
      <c r="UO67" s="178"/>
      <c r="UP67" s="178"/>
      <c r="UQ67" s="178"/>
      <c r="UR67" s="178"/>
      <c r="US67" s="178"/>
      <c r="UT67" s="178"/>
      <c r="UU67" s="178"/>
      <c r="UV67" s="178"/>
      <c r="UW67" s="178"/>
      <c r="UX67" s="178"/>
      <c r="UY67" s="178"/>
      <c r="UZ67" s="178"/>
      <c r="VA67" s="178"/>
      <c r="VB67" s="178"/>
      <c r="VC67" s="178"/>
      <c r="VD67" s="178"/>
      <c r="VE67" s="178"/>
      <c r="VF67" s="178"/>
      <c r="VG67" s="178"/>
      <c r="VH67" s="178"/>
      <c r="VI67" s="178"/>
      <c r="VJ67" s="178"/>
      <c r="VK67" s="178"/>
      <c r="VL67" s="178"/>
      <c r="VM67" s="178"/>
      <c r="VN67" s="178"/>
      <c r="VO67" s="178"/>
      <c r="VP67" s="178"/>
      <c r="VQ67" s="178"/>
      <c r="VR67" s="178"/>
      <c r="VS67" s="178"/>
      <c r="VT67" s="178"/>
      <c r="VU67" s="178"/>
      <c r="VV67" s="178"/>
      <c r="VW67" s="178"/>
      <c r="VX67" s="178"/>
      <c r="VY67" s="178"/>
      <c r="VZ67" s="178"/>
      <c r="WA67" s="178"/>
      <c r="WB67" s="178"/>
      <c r="WC67" s="178"/>
      <c r="WD67" s="178"/>
      <c r="WE67" s="178"/>
      <c r="WF67" s="178"/>
      <c r="WG67" s="178"/>
      <c r="WH67" s="178"/>
      <c r="WI67" s="178"/>
      <c r="WJ67" s="178"/>
      <c r="WK67" s="178"/>
      <c r="WL67" s="178"/>
      <c r="WM67" s="178"/>
      <c r="WN67" s="178"/>
      <c r="WO67" s="178"/>
      <c r="WP67" s="178"/>
      <c r="WQ67" s="178"/>
      <c r="WR67" s="178"/>
      <c r="WS67" s="178"/>
      <c r="WT67" s="178"/>
      <c r="WU67" s="178"/>
      <c r="WV67" s="178"/>
      <c r="WW67" s="178"/>
      <c r="WX67" s="178"/>
      <c r="WY67" s="178"/>
      <c r="WZ67" s="178"/>
      <c r="XA67" s="178"/>
      <c r="XB67" s="178"/>
      <c r="XC67" s="178"/>
      <c r="XD67" s="178"/>
      <c r="XE67" s="178"/>
      <c r="XF67" s="178"/>
      <c r="XG67" s="178"/>
      <c r="XH67" s="178"/>
      <c r="XI67" s="178"/>
      <c r="XJ67" s="178"/>
      <c r="XK67" s="178"/>
      <c r="XL67" s="178"/>
      <c r="XM67" s="178"/>
      <c r="XN67" s="178"/>
      <c r="XO67" s="178"/>
      <c r="XP67" s="178"/>
      <c r="XQ67" s="178"/>
      <c r="XR67" s="178"/>
      <c r="XS67" s="178"/>
      <c r="XT67" s="178"/>
      <c r="XU67" s="178"/>
      <c r="XV67" s="178"/>
      <c r="XW67" s="178"/>
      <c r="XX67" s="178"/>
      <c r="XY67" s="178"/>
      <c r="XZ67" s="178"/>
      <c r="YA67" s="178"/>
      <c r="YB67" s="178"/>
      <c r="YC67" s="178"/>
      <c r="YD67" s="178"/>
      <c r="YE67" s="178"/>
      <c r="YF67" s="178"/>
      <c r="YG67" s="178"/>
      <c r="YH67" s="178"/>
      <c r="YI67" s="178"/>
      <c r="YJ67" s="178"/>
      <c r="YK67" s="178"/>
      <c r="YL67" s="178"/>
      <c r="YM67" s="178"/>
      <c r="YN67" s="178"/>
      <c r="YO67" s="178"/>
      <c r="YP67" s="178"/>
      <c r="YQ67" s="178"/>
      <c r="YR67" s="178"/>
      <c r="YS67" s="178"/>
      <c r="YT67" s="178"/>
      <c r="YU67" s="178"/>
      <c r="YV67" s="178"/>
      <c r="YW67" s="178"/>
      <c r="YX67" s="178"/>
      <c r="YY67" s="178"/>
      <c r="YZ67" s="178"/>
      <c r="ZA67" s="178"/>
      <c r="ZB67" s="178"/>
      <c r="ZC67" s="178"/>
      <c r="ZD67" s="178"/>
      <c r="ZE67" s="178"/>
      <c r="ZF67" s="178"/>
      <c r="ZG67" s="178"/>
      <c r="ZH67" s="178"/>
      <c r="ZI67" s="178"/>
      <c r="ZJ67" s="178"/>
      <c r="ZK67" s="178"/>
      <c r="ZL67" s="178"/>
      <c r="ZM67" s="178"/>
      <c r="ZN67" s="178"/>
      <c r="ZO67" s="178"/>
      <c r="ZP67" s="178"/>
      <c r="ZQ67" s="178"/>
      <c r="ZR67" s="178"/>
      <c r="ZS67" s="178"/>
      <c r="ZT67" s="178"/>
      <c r="ZU67" s="178"/>
      <c r="ZV67" s="178"/>
      <c r="ZW67" s="178"/>
      <c r="ZX67" s="178"/>
      <c r="ZY67" s="178"/>
      <c r="ZZ67" s="178"/>
      <c r="AAA67" s="178"/>
      <c r="AAB67" s="178"/>
      <c r="AAC67" s="178"/>
      <c r="AAD67" s="178"/>
      <c r="AAE67" s="178"/>
      <c r="AAF67" s="178"/>
      <c r="AAG67" s="178"/>
      <c r="AAH67" s="178"/>
      <c r="AAI67" s="178"/>
      <c r="AAJ67" s="178"/>
      <c r="AAK67" s="178"/>
      <c r="AAL67" s="178"/>
      <c r="AAM67" s="178"/>
      <c r="AAN67" s="178"/>
      <c r="AAO67" s="178"/>
      <c r="AAP67" s="178"/>
      <c r="AAQ67" s="178"/>
      <c r="AAR67" s="178"/>
      <c r="AAS67" s="178"/>
      <c r="AAT67" s="178"/>
      <c r="AAU67" s="178"/>
      <c r="AAV67" s="178"/>
      <c r="AAW67" s="178"/>
      <c r="AAX67" s="178"/>
      <c r="AAY67" s="178"/>
      <c r="AAZ67" s="178"/>
      <c r="ABA67" s="178"/>
      <c r="ABB67" s="178"/>
      <c r="ABC67" s="178"/>
      <c r="ABD67" s="178"/>
      <c r="ABE67" s="178"/>
      <c r="ABF67" s="178"/>
      <c r="ABG67" s="178"/>
      <c r="ABH67" s="178"/>
      <c r="ABI67" s="178"/>
      <c r="ABJ67" s="178"/>
      <c r="ABK67" s="178"/>
      <c r="ABL67" s="178"/>
      <c r="ABM67" s="178"/>
      <c r="ABN67" s="178"/>
      <c r="ABO67" s="178"/>
      <c r="ABP67" s="178"/>
      <c r="ABQ67" s="178"/>
      <c r="ABR67" s="178"/>
      <c r="ABS67" s="178"/>
      <c r="ABT67" s="178"/>
      <c r="ABU67" s="178"/>
      <c r="ABV67" s="178"/>
      <c r="ABW67" s="178"/>
      <c r="ABX67" s="178"/>
      <c r="ABY67" s="178"/>
      <c r="ABZ67" s="178"/>
      <c r="ACA67" s="178"/>
      <c r="ACB67" s="178"/>
      <c r="ACC67" s="178"/>
      <c r="ACD67" s="178"/>
      <c r="ACE67" s="178"/>
      <c r="ACF67" s="178"/>
      <c r="ACG67" s="178"/>
      <c r="ACH67" s="178"/>
      <c r="ACI67" s="178"/>
      <c r="ACJ67" s="178"/>
      <c r="ACK67" s="178"/>
      <c r="ACL67" s="178"/>
      <c r="ACM67" s="178"/>
      <c r="ACN67" s="178"/>
      <c r="ACO67" s="178"/>
      <c r="ACP67" s="178"/>
      <c r="ACQ67" s="178"/>
      <c r="ACR67" s="178"/>
      <c r="ACS67" s="178"/>
      <c r="ACT67" s="178"/>
      <c r="ACU67" s="178"/>
      <c r="ACV67" s="178"/>
      <c r="ACW67" s="178"/>
      <c r="ACX67" s="178"/>
      <c r="ACY67" s="178"/>
      <c r="ACZ67" s="178"/>
      <c r="ADA67" s="178"/>
      <c r="ADB67" s="178"/>
      <c r="ADC67" s="178"/>
      <c r="ADD67" s="178"/>
      <c r="ADE67" s="178"/>
      <c r="ADF67" s="178"/>
      <c r="ADG67" s="178"/>
      <c r="ADH67" s="178"/>
      <c r="ADI67" s="178"/>
      <c r="ADJ67" s="178"/>
      <c r="ADK67" s="178"/>
      <c r="ADL67" s="178"/>
      <c r="ADM67" s="178"/>
      <c r="ADN67" s="178"/>
      <c r="ADO67" s="178"/>
      <c r="ADP67" s="178"/>
      <c r="ADQ67" s="178"/>
      <c r="ADR67" s="178"/>
      <c r="ADS67" s="178"/>
      <c r="ADT67" s="178"/>
      <c r="ADU67" s="178"/>
      <c r="ADV67" s="178"/>
      <c r="ADW67" s="178"/>
      <c r="ADX67" s="178"/>
      <c r="ADY67" s="178"/>
      <c r="ADZ67" s="178"/>
      <c r="AEA67" s="178"/>
      <c r="AEB67" s="178"/>
      <c r="AEC67" s="178"/>
      <c r="AED67" s="178"/>
      <c r="AEE67" s="178"/>
      <c r="AEF67" s="178"/>
      <c r="AEG67" s="178"/>
      <c r="AEH67" s="178"/>
      <c r="AEI67" s="178"/>
      <c r="AEJ67" s="178"/>
      <c r="AEK67" s="178"/>
      <c r="AEL67" s="178"/>
      <c r="AEM67" s="178"/>
      <c r="AEN67" s="178"/>
      <c r="AEO67" s="178"/>
      <c r="AEP67" s="178"/>
      <c r="AEQ67" s="178"/>
      <c r="AER67" s="178"/>
      <c r="AES67" s="178"/>
      <c r="AET67" s="178"/>
      <c r="AEU67" s="178"/>
      <c r="AEV67" s="178"/>
      <c r="AEW67" s="178"/>
      <c r="AEX67" s="178"/>
      <c r="AEY67" s="178"/>
      <c r="AEZ67" s="178"/>
      <c r="AFA67" s="178"/>
      <c r="AFB67" s="178"/>
      <c r="AFC67" s="178"/>
      <c r="AFD67" s="178"/>
      <c r="AFE67" s="178"/>
      <c r="AFF67" s="178"/>
      <c r="AFG67" s="178"/>
      <c r="AFH67" s="178"/>
      <c r="AFI67" s="178"/>
      <c r="AFJ67" s="178"/>
      <c r="AFK67" s="178"/>
      <c r="AFL67" s="178"/>
      <c r="AFM67" s="178"/>
      <c r="AFN67" s="178"/>
      <c r="AFO67" s="178"/>
      <c r="AFP67" s="178"/>
      <c r="AFQ67" s="178"/>
      <c r="AFR67" s="178"/>
      <c r="AFS67" s="178"/>
      <c r="AFT67" s="178"/>
      <c r="AFU67" s="178"/>
      <c r="AFV67" s="178"/>
      <c r="AFW67" s="178"/>
      <c r="AFX67" s="178"/>
      <c r="AFY67" s="178"/>
      <c r="AFZ67" s="178"/>
      <c r="AGA67" s="178"/>
      <c r="AGB67" s="178"/>
      <c r="AGC67" s="178"/>
      <c r="AGD67" s="178"/>
      <c r="AGE67" s="178"/>
      <c r="AGF67" s="178"/>
      <c r="AGG67" s="178"/>
      <c r="AGH67" s="178"/>
      <c r="AGI67" s="178"/>
      <c r="AGJ67" s="178"/>
      <c r="AGK67" s="178"/>
      <c r="AGL67" s="178"/>
      <c r="AGM67" s="178"/>
      <c r="AGN67" s="178"/>
      <c r="AGO67" s="178"/>
      <c r="AGP67" s="178"/>
      <c r="AGQ67" s="178"/>
      <c r="AGR67" s="178"/>
      <c r="AGS67" s="178"/>
      <c r="AGT67" s="178"/>
      <c r="AGU67" s="178"/>
      <c r="AGV67" s="178"/>
      <c r="AGW67" s="178"/>
      <c r="AGX67" s="178"/>
      <c r="AGY67" s="178"/>
      <c r="AGZ67" s="178"/>
      <c r="AHA67" s="178"/>
      <c r="AHB67" s="178"/>
      <c r="AHC67" s="178"/>
      <c r="AHD67" s="178"/>
      <c r="AHE67" s="178"/>
      <c r="AHF67" s="178"/>
      <c r="AHG67" s="178"/>
      <c r="AHH67" s="178"/>
      <c r="AHI67" s="178"/>
      <c r="AHJ67" s="178"/>
      <c r="AHK67" s="178"/>
      <c r="AHL67" s="178"/>
      <c r="AHM67" s="178"/>
      <c r="AHN67" s="178"/>
      <c r="AHO67" s="178"/>
      <c r="AHP67" s="178"/>
      <c r="AHQ67" s="178"/>
      <c r="AHR67" s="178"/>
      <c r="AHS67" s="178"/>
      <c r="AHT67" s="178"/>
      <c r="AHU67" s="178"/>
      <c r="AHV67" s="178"/>
      <c r="AHW67" s="178"/>
      <c r="AHX67" s="178"/>
      <c r="AHY67" s="178"/>
      <c r="AHZ67" s="178"/>
      <c r="AIA67" s="178"/>
      <c r="AIB67" s="178"/>
      <c r="AIC67" s="178"/>
      <c r="AID67" s="178"/>
      <c r="AIE67" s="178"/>
      <c r="AIF67" s="178"/>
      <c r="AIG67" s="178"/>
      <c r="AIH67" s="178"/>
      <c r="AII67" s="178"/>
      <c r="AIJ67" s="178"/>
      <c r="AIK67" s="178"/>
      <c r="AIL67" s="178"/>
      <c r="AIM67" s="178"/>
      <c r="AIN67" s="178"/>
      <c r="AIO67" s="178"/>
      <c r="AIP67" s="178"/>
      <c r="AIQ67" s="178"/>
      <c r="AIR67" s="178"/>
      <c r="AIS67" s="178"/>
      <c r="AIT67" s="178"/>
      <c r="AIU67" s="178"/>
      <c r="AIV67" s="178"/>
      <c r="AIW67" s="178"/>
      <c r="AIX67" s="178"/>
      <c r="AIY67" s="178"/>
      <c r="AIZ67" s="178"/>
      <c r="AJA67" s="178"/>
      <c r="AJB67" s="178"/>
      <c r="AJC67" s="178"/>
      <c r="AJD67" s="178"/>
      <c r="AJE67" s="178"/>
      <c r="AJF67" s="178"/>
      <c r="AJG67" s="178"/>
      <c r="AJH67" s="178"/>
      <c r="AJI67" s="178"/>
      <c r="AJJ67" s="178"/>
      <c r="AJK67" s="178"/>
      <c r="AJL67" s="178"/>
      <c r="AJM67" s="178"/>
      <c r="AJN67" s="178"/>
      <c r="AJO67" s="178"/>
      <c r="AJP67" s="178"/>
      <c r="AJQ67" s="178"/>
      <c r="AJR67" s="178"/>
      <c r="AJS67" s="178"/>
      <c r="AJT67" s="178"/>
      <c r="AJU67" s="178"/>
      <c r="AJV67" s="178"/>
      <c r="AJW67" s="178"/>
      <c r="AJX67" s="178"/>
      <c r="AJY67" s="178"/>
      <c r="AJZ67" s="178"/>
      <c r="AKA67" s="178"/>
      <c r="AKB67" s="178"/>
      <c r="AKC67" s="178"/>
      <c r="AKD67" s="178"/>
      <c r="AKE67" s="178"/>
      <c r="AKF67" s="178"/>
      <c r="AKG67" s="178"/>
      <c r="AKH67" s="178"/>
      <c r="AKI67" s="178"/>
      <c r="AKJ67" s="178"/>
      <c r="AKK67" s="178"/>
      <c r="AKL67" s="178"/>
      <c r="AKM67" s="178"/>
      <c r="AKN67" s="178"/>
      <c r="AKO67" s="178"/>
      <c r="AKP67" s="178"/>
      <c r="AKQ67" s="178"/>
      <c r="AKR67" s="178"/>
      <c r="AKS67" s="178"/>
      <c r="AKT67" s="178"/>
      <c r="AKU67" s="178"/>
      <c r="AKV67" s="178"/>
      <c r="AKW67" s="178"/>
      <c r="AKX67" s="178"/>
      <c r="AKY67" s="178"/>
      <c r="AKZ67" s="178"/>
      <c r="ALA67" s="178"/>
      <c r="ALB67" s="178"/>
      <c r="ALC67" s="178"/>
      <c r="ALD67" s="178"/>
      <c r="ALE67" s="178"/>
      <c r="ALF67" s="178"/>
      <c r="ALG67" s="178"/>
      <c r="ALH67" s="178"/>
      <c r="ALI67" s="178"/>
      <c r="ALJ67" s="178"/>
      <c r="ALK67" s="178"/>
      <c r="ALL67" s="178"/>
      <c r="ALM67" s="178"/>
      <c r="ALN67" s="178"/>
      <c r="ALO67" s="178"/>
      <c r="ALP67" s="178"/>
      <c r="ALQ67" s="178"/>
      <c r="ALR67" s="178"/>
      <c r="ALS67" s="178"/>
      <c r="ALT67" s="178"/>
      <c r="ALU67" s="178"/>
      <c r="ALV67" s="178"/>
      <c r="ALW67" s="178"/>
      <c r="ALX67" s="178"/>
      <c r="ALY67" s="178"/>
      <c r="ALZ67" s="178"/>
      <c r="AMA67" s="178"/>
      <c r="AMB67" s="178"/>
      <c r="AMC67" s="178"/>
      <c r="AMD67" s="178"/>
      <c r="AME67" s="178"/>
      <c r="AMF67" s="178"/>
      <c r="AMG67" s="178"/>
      <c r="AMH67" s="178"/>
      <c r="AMI67" s="178"/>
      <c r="AMJ67" s="178"/>
      <c r="AMK67" s="178"/>
    </row>
    <row r="68" spans="1:1025" ht="33" x14ac:dyDescent="0.25">
      <c r="A68" s="178"/>
      <c r="B68" s="188" t="s">
        <v>432</v>
      </c>
      <c r="C68" s="187">
        <v>10.01</v>
      </c>
      <c r="D68" s="188" t="s">
        <v>350</v>
      </c>
      <c r="E68" s="188">
        <v>5.03</v>
      </c>
      <c r="F68" s="188" t="s">
        <v>350</v>
      </c>
      <c r="G68" s="188">
        <v>5.03</v>
      </c>
      <c r="H68" s="188" t="s">
        <v>194</v>
      </c>
      <c r="I68" s="187">
        <v>32.31</v>
      </c>
      <c r="J68" s="188" t="s">
        <v>366</v>
      </c>
      <c r="K68" s="187">
        <v>4.05</v>
      </c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  <c r="IW68" s="178"/>
      <c r="IX68" s="178"/>
      <c r="IY68" s="178"/>
      <c r="IZ68" s="178"/>
      <c r="JA68" s="178"/>
      <c r="JB68" s="178"/>
      <c r="JC68" s="178"/>
      <c r="JD68" s="178"/>
      <c r="JE68" s="178"/>
      <c r="JF68" s="178"/>
      <c r="JG68" s="178"/>
      <c r="JH68" s="178"/>
      <c r="JI68" s="178"/>
      <c r="JJ68" s="178"/>
      <c r="JK68" s="178"/>
      <c r="JL68" s="178"/>
      <c r="JM68" s="178"/>
      <c r="JN68" s="178"/>
      <c r="JO68" s="178"/>
      <c r="JP68" s="178"/>
      <c r="JQ68" s="178"/>
      <c r="JR68" s="178"/>
      <c r="JS68" s="178"/>
      <c r="JT68" s="178"/>
      <c r="JU68" s="178"/>
      <c r="JV68" s="178"/>
      <c r="JW68" s="178"/>
      <c r="JX68" s="178"/>
      <c r="JY68" s="178"/>
      <c r="JZ68" s="178"/>
      <c r="KA68" s="178"/>
      <c r="KB68" s="178"/>
      <c r="KC68" s="178"/>
      <c r="KD68" s="178"/>
      <c r="KE68" s="178"/>
      <c r="KF68" s="178"/>
      <c r="KG68" s="178"/>
      <c r="KH68" s="178"/>
      <c r="KI68" s="178"/>
      <c r="KJ68" s="178"/>
      <c r="KK68" s="178"/>
      <c r="KL68" s="178"/>
      <c r="KM68" s="178"/>
      <c r="KN68" s="178"/>
      <c r="KO68" s="178"/>
      <c r="KP68" s="178"/>
      <c r="KQ68" s="178"/>
      <c r="KR68" s="178"/>
      <c r="KS68" s="178"/>
      <c r="KT68" s="178"/>
      <c r="KU68" s="178"/>
      <c r="KV68" s="178"/>
      <c r="KW68" s="178"/>
      <c r="KX68" s="178"/>
      <c r="KY68" s="178"/>
      <c r="KZ68" s="178"/>
      <c r="LA68" s="178"/>
      <c r="LB68" s="178"/>
      <c r="LC68" s="178"/>
      <c r="LD68" s="178"/>
      <c r="LE68" s="178"/>
      <c r="LF68" s="178"/>
      <c r="LG68" s="178"/>
      <c r="LH68" s="178"/>
      <c r="LI68" s="178"/>
      <c r="LJ68" s="178"/>
      <c r="LK68" s="178"/>
      <c r="LL68" s="178"/>
      <c r="LM68" s="178"/>
      <c r="LN68" s="178"/>
      <c r="LO68" s="178"/>
      <c r="LP68" s="178"/>
      <c r="LQ68" s="178"/>
      <c r="LR68" s="178"/>
      <c r="LS68" s="178"/>
      <c r="LT68" s="178"/>
      <c r="LU68" s="178"/>
      <c r="LV68" s="178"/>
      <c r="LW68" s="178"/>
      <c r="LX68" s="178"/>
      <c r="LY68" s="178"/>
      <c r="LZ68" s="178"/>
      <c r="MA68" s="178"/>
      <c r="MB68" s="178"/>
      <c r="MC68" s="178"/>
      <c r="MD68" s="178"/>
      <c r="ME68" s="178"/>
      <c r="MF68" s="178"/>
      <c r="MG68" s="178"/>
      <c r="MH68" s="178"/>
      <c r="MI68" s="178"/>
      <c r="MJ68" s="178"/>
      <c r="MK68" s="178"/>
      <c r="ML68" s="178"/>
      <c r="MM68" s="178"/>
      <c r="MN68" s="178"/>
      <c r="MO68" s="178"/>
      <c r="MP68" s="178"/>
      <c r="MQ68" s="178"/>
      <c r="MR68" s="178"/>
      <c r="MS68" s="178"/>
      <c r="MT68" s="178"/>
      <c r="MU68" s="178"/>
      <c r="MV68" s="178"/>
      <c r="MW68" s="178"/>
      <c r="MX68" s="178"/>
      <c r="MY68" s="178"/>
      <c r="MZ68" s="178"/>
      <c r="NA68" s="178"/>
      <c r="NB68" s="178"/>
      <c r="NC68" s="178"/>
      <c r="ND68" s="178"/>
      <c r="NE68" s="178"/>
      <c r="NF68" s="178"/>
      <c r="NG68" s="178"/>
      <c r="NH68" s="178"/>
      <c r="NI68" s="178"/>
      <c r="NJ68" s="178"/>
      <c r="NK68" s="178"/>
      <c r="NL68" s="178"/>
      <c r="NM68" s="178"/>
      <c r="NN68" s="178"/>
      <c r="NO68" s="178"/>
      <c r="NP68" s="178"/>
      <c r="NQ68" s="178"/>
      <c r="NR68" s="178"/>
      <c r="NS68" s="178"/>
      <c r="NT68" s="178"/>
      <c r="NU68" s="178"/>
      <c r="NV68" s="178"/>
      <c r="NW68" s="178"/>
      <c r="NX68" s="178"/>
      <c r="NY68" s="178"/>
      <c r="NZ68" s="178"/>
      <c r="OA68" s="178"/>
      <c r="OB68" s="178"/>
      <c r="OC68" s="178"/>
      <c r="OD68" s="178"/>
      <c r="OE68" s="178"/>
      <c r="OF68" s="178"/>
      <c r="OG68" s="178"/>
      <c r="OH68" s="178"/>
      <c r="OI68" s="178"/>
      <c r="OJ68" s="178"/>
      <c r="OK68" s="178"/>
      <c r="OL68" s="178"/>
      <c r="OM68" s="178"/>
      <c r="ON68" s="178"/>
      <c r="OO68" s="178"/>
      <c r="OP68" s="178"/>
      <c r="OQ68" s="178"/>
      <c r="OR68" s="178"/>
      <c r="OS68" s="178"/>
      <c r="OT68" s="178"/>
      <c r="OU68" s="178"/>
      <c r="OV68" s="178"/>
      <c r="OW68" s="178"/>
      <c r="OX68" s="178"/>
      <c r="OY68" s="178"/>
      <c r="OZ68" s="178"/>
      <c r="PA68" s="178"/>
      <c r="PB68" s="178"/>
      <c r="PC68" s="178"/>
      <c r="PD68" s="178"/>
      <c r="PE68" s="178"/>
      <c r="PF68" s="178"/>
      <c r="PG68" s="178"/>
      <c r="PH68" s="178"/>
      <c r="PI68" s="178"/>
      <c r="PJ68" s="178"/>
      <c r="PK68" s="178"/>
      <c r="PL68" s="178"/>
      <c r="PM68" s="178"/>
      <c r="PN68" s="178"/>
      <c r="PO68" s="178"/>
      <c r="PP68" s="178"/>
      <c r="PQ68" s="178"/>
      <c r="PR68" s="178"/>
      <c r="PS68" s="178"/>
      <c r="PT68" s="178"/>
      <c r="PU68" s="178"/>
      <c r="PV68" s="178"/>
      <c r="PW68" s="178"/>
      <c r="PX68" s="178"/>
      <c r="PY68" s="178"/>
      <c r="PZ68" s="178"/>
      <c r="QA68" s="178"/>
      <c r="QB68" s="178"/>
      <c r="QC68" s="178"/>
      <c r="QD68" s="178"/>
      <c r="QE68" s="178"/>
      <c r="QF68" s="178"/>
      <c r="QG68" s="178"/>
      <c r="QH68" s="178"/>
      <c r="QI68" s="178"/>
      <c r="QJ68" s="178"/>
      <c r="QK68" s="178"/>
      <c r="QL68" s="178"/>
      <c r="QM68" s="178"/>
      <c r="QN68" s="178"/>
      <c r="QO68" s="178"/>
      <c r="QP68" s="178"/>
      <c r="QQ68" s="178"/>
      <c r="QR68" s="178"/>
      <c r="QS68" s="178"/>
      <c r="QT68" s="178"/>
      <c r="QU68" s="178"/>
      <c r="QV68" s="178"/>
      <c r="QW68" s="178"/>
      <c r="QX68" s="178"/>
      <c r="QY68" s="178"/>
      <c r="QZ68" s="178"/>
      <c r="RA68" s="178"/>
      <c r="RB68" s="178"/>
      <c r="RC68" s="178"/>
      <c r="RD68" s="178"/>
      <c r="RE68" s="178"/>
      <c r="RF68" s="178"/>
      <c r="RG68" s="178"/>
      <c r="RH68" s="178"/>
      <c r="RI68" s="178"/>
      <c r="RJ68" s="178"/>
      <c r="RK68" s="178"/>
      <c r="RL68" s="178"/>
      <c r="RM68" s="178"/>
      <c r="RN68" s="178"/>
      <c r="RO68" s="178"/>
      <c r="RP68" s="178"/>
      <c r="RQ68" s="178"/>
      <c r="RR68" s="178"/>
      <c r="RS68" s="178"/>
      <c r="RT68" s="178"/>
      <c r="RU68" s="178"/>
      <c r="RV68" s="178"/>
      <c r="RW68" s="178"/>
      <c r="RX68" s="178"/>
      <c r="RY68" s="178"/>
      <c r="RZ68" s="178"/>
      <c r="SA68" s="178"/>
      <c r="SB68" s="178"/>
      <c r="SC68" s="178"/>
      <c r="SD68" s="178"/>
      <c r="SE68" s="178"/>
      <c r="SF68" s="178"/>
      <c r="SG68" s="178"/>
      <c r="SH68" s="178"/>
      <c r="SI68" s="178"/>
      <c r="SJ68" s="178"/>
      <c r="SK68" s="178"/>
      <c r="SL68" s="178"/>
      <c r="SM68" s="178"/>
      <c r="SN68" s="178"/>
      <c r="SO68" s="178"/>
      <c r="SP68" s="178"/>
      <c r="SQ68" s="178"/>
      <c r="SR68" s="178"/>
      <c r="SS68" s="178"/>
      <c r="ST68" s="178"/>
      <c r="SU68" s="178"/>
      <c r="SV68" s="178"/>
      <c r="SW68" s="178"/>
      <c r="SX68" s="178"/>
      <c r="SY68" s="178"/>
      <c r="SZ68" s="178"/>
      <c r="TA68" s="178"/>
      <c r="TB68" s="178"/>
      <c r="TC68" s="178"/>
      <c r="TD68" s="178"/>
      <c r="TE68" s="178"/>
      <c r="TF68" s="178"/>
      <c r="TG68" s="178"/>
      <c r="TH68" s="178"/>
      <c r="TI68" s="178"/>
      <c r="TJ68" s="178"/>
      <c r="TK68" s="178"/>
      <c r="TL68" s="178"/>
      <c r="TM68" s="178"/>
      <c r="TN68" s="178"/>
      <c r="TO68" s="178"/>
      <c r="TP68" s="178"/>
      <c r="TQ68" s="178"/>
      <c r="TR68" s="178"/>
      <c r="TS68" s="178"/>
      <c r="TT68" s="178"/>
      <c r="TU68" s="178"/>
      <c r="TV68" s="178"/>
      <c r="TW68" s="178"/>
      <c r="TX68" s="178"/>
      <c r="TY68" s="178"/>
      <c r="TZ68" s="178"/>
      <c r="UA68" s="178"/>
      <c r="UB68" s="178"/>
      <c r="UC68" s="178"/>
      <c r="UD68" s="178"/>
      <c r="UE68" s="178"/>
      <c r="UF68" s="178"/>
      <c r="UG68" s="178"/>
      <c r="UH68" s="178"/>
      <c r="UI68" s="178"/>
      <c r="UJ68" s="178"/>
      <c r="UK68" s="178"/>
      <c r="UL68" s="178"/>
      <c r="UM68" s="178"/>
      <c r="UN68" s="178"/>
      <c r="UO68" s="178"/>
      <c r="UP68" s="178"/>
      <c r="UQ68" s="178"/>
      <c r="UR68" s="178"/>
      <c r="US68" s="178"/>
      <c r="UT68" s="178"/>
      <c r="UU68" s="178"/>
      <c r="UV68" s="178"/>
      <c r="UW68" s="178"/>
      <c r="UX68" s="178"/>
      <c r="UY68" s="178"/>
      <c r="UZ68" s="178"/>
      <c r="VA68" s="178"/>
      <c r="VB68" s="178"/>
      <c r="VC68" s="178"/>
      <c r="VD68" s="178"/>
      <c r="VE68" s="178"/>
      <c r="VF68" s="178"/>
      <c r="VG68" s="178"/>
      <c r="VH68" s="178"/>
      <c r="VI68" s="178"/>
      <c r="VJ68" s="178"/>
      <c r="VK68" s="178"/>
      <c r="VL68" s="178"/>
      <c r="VM68" s="178"/>
      <c r="VN68" s="178"/>
      <c r="VO68" s="178"/>
      <c r="VP68" s="178"/>
      <c r="VQ68" s="178"/>
      <c r="VR68" s="178"/>
      <c r="VS68" s="178"/>
      <c r="VT68" s="178"/>
      <c r="VU68" s="178"/>
      <c r="VV68" s="178"/>
      <c r="VW68" s="178"/>
      <c r="VX68" s="178"/>
      <c r="VY68" s="178"/>
      <c r="VZ68" s="178"/>
      <c r="WA68" s="178"/>
      <c r="WB68" s="178"/>
      <c r="WC68" s="178"/>
      <c r="WD68" s="178"/>
      <c r="WE68" s="178"/>
      <c r="WF68" s="178"/>
      <c r="WG68" s="178"/>
      <c r="WH68" s="178"/>
      <c r="WI68" s="178"/>
      <c r="WJ68" s="178"/>
      <c r="WK68" s="178"/>
      <c r="WL68" s="178"/>
      <c r="WM68" s="178"/>
      <c r="WN68" s="178"/>
      <c r="WO68" s="178"/>
      <c r="WP68" s="178"/>
      <c r="WQ68" s="178"/>
      <c r="WR68" s="178"/>
      <c r="WS68" s="178"/>
      <c r="WT68" s="178"/>
      <c r="WU68" s="178"/>
      <c r="WV68" s="178"/>
      <c r="WW68" s="178"/>
      <c r="WX68" s="178"/>
      <c r="WY68" s="178"/>
      <c r="WZ68" s="178"/>
      <c r="XA68" s="178"/>
      <c r="XB68" s="178"/>
      <c r="XC68" s="178"/>
      <c r="XD68" s="178"/>
      <c r="XE68" s="178"/>
      <c r="XF68" s="178"/>
      <c r="XG68" s="178"/>
      <c r="XH68" s="178"/>
      <c r="XI68" s="178"/>
      <c r="XJ68" s="178"/>
      <c r="XK68" s="178"/>
      <c r="XL68" s="178"/>
      <c r="XM68" s="178"/>
      <c r="XN68" s="178"/>
      <c r="XO68" s="178"/>
      <c r="XP68" s="178"/>
      <c r="XQ68" s="178"/>
      <c r="XR68" s="178"/>
      <c r="XS68" s="178"/>
      <c r="XT68" s="178"/>
      <c r="XU68" s="178"/>
      <c r="XV68" s="178"/>
      <c r="XW68" s="178"/>
      <c r="XX68" s="178"/>
      <c r="XY68" s="178"/>
      <c r="XZ68" s="178"/>
      <c r="YA68" s="178"/>
      <c r="YB68" s="178"/>
      <c r="YC68" s="178"/>
      <c r="YD68" s="178"/>
      <c r="YE68" s="178"/>
      <c r="YF68" s="178"/>
      <c r="YG68" s="178"/>
      <c r="YH68" s="178"/>
      <c r="YI68" s="178"/>
      <c r="YJ68" s="178"/>
      <c r="YK68" s="178"/>
      <c r="YL68" s="178"/>
      <c r="YM68" s="178"/>
      <c r="YN68" s="178"/>
      <c r="YO68" s="178"/>
      <c r="YP68" s="178"/>
      <c r="YQ68" s="178"/>
      <c r="YR68" s="178"/>
      <c r="YS68" s="178"/>
      <c r="YT68" s="178"/>
      <c r="YU68" s="178"/>
      <c r="YV68" s="178"/>
      <c r="YW68" s="178"/>
      <c r="YX68" s="178"/>
      <c r="YY68" s="178"/>
      <c r="YZ68" s="178"/>
      <c r="ZA68" s="178"/>
      <c r="ZB68" s="178"/>
      <c r="ZC68" s="178"/>
      <c r="ZD68" s="178"/>
      <c r="ZE68" s="178"/>
      <c r="ZF68" s="178"/>
      <c r="ZG68" s="178"/>
      <c r="ZH68" s="178"/>
      <c r="ZI68" s="178"/>
      <c r="ZJ68" s="178"/>
      <c r="ZK68" s="178"/>
      <c r="ZL68" s="178"/>
      <c r="ZM68" s="178"/>
      <c r="ZN68" s="178"/>
      <c r="ZO68" s="178"/>
      <c r="ZP68" s="178"/>
      <c r="ZQ68" s="178"/>
      <c r="ZR68" s="178"/>
      <c r="ZS68" s="178"/>
      <c r="ZT68" s="178"/>
      <c r="ZU68" s="178"/>
      <c r="ZV68" s="178"/>
      <c r="ZW68" s="178"/>
      <c r="ZX68" s="178"/>
      <c r="ZY68" s="178"/>
      <c r="ZZ68" s="178"/>
      <c r="AAA68" s="178"/>
      <c r="AAB68" s="178"/>
      <c r="AAC68" s="178"/>
      <c r="AAD68" s="178"/>
      <c r="AAE68" s="178"/>
      <c r="AAF68" s="178"/>
      <c r="AAG68" s="178"/>
      <c r="AAH68" s="178"/>
      <c r="AAI68" s="178"/>
      <c r="AAJ68" s="178"/>
      <c r="AAK68" s="178"/>
      <c r="AAL68" s="178"/>
      <c r="AAM68" s="178"/>
      <c r="AAN68" s="178"/>
      <c r="AAO68" s="178"/>
      <c r="AAP68" s="178"/>
      <c r="AAQ68" s="178"/>
      <c r="AAR68" s="178"/>
      <c r="AAS68" s="178"/>
      <c r="AAT68" s="178"/>
      <c r="AAU68" s="178"/>
      <c r="AAV68" s="178"/>
      <c r="AAW68" s="178"/>
      <c r="AAX68" s="178"/>
      <c r="AAY68" s="178"/>
      <c r="AAZ68" s="178"/>
      <c r="ABA68" s="178"/>
      <c r="ABB68" s="178"/>
      <c r="ABC68" s="178"/>
      <c r="ABD68" s="178"/>
      <c r="ABE68" s="178"/>
      <c r="ABF68" s="178"/>
      <c r="ABG68" s="178"/>
      <c r="ABH68" s="178"/>
      <c r="ABI68" s="178"/>
      <c r="ABJ68" s="178"/>
      <c r="ABK68" s="178"/>
      <c r="ABL68" s="178"/>
      <c r="ABM68" s="178"/>
      <c r="ABN68" s="178"/>
      <c r="ABO68" s="178"/>
      <c r="ABP68" s="178"/>
      <c r="ABQ68" s="178"/>
      <c r="ABR68" s="178"/>
      <c r="ABS68" s="178"/>
      <c r="ABT68" s="178"/>
      <c r="ABU68" s="178"/>
      <c r="ABV68" s="178"/>
      <c r="ABW68" s="178"/>
      <c r="ABX68" s="178"/>
      <c r="ABY68" s="178"/>
      <c r="ABZ68" s="178"/>
      <c r="ACA68" s="178"/>
      <c r="ACB68" s="178"/>
      <c r="ACC68" s="178"/>
      <c r="ACD68" s="178"/>
      <c r="ACE68" s="178"/>
      <c r="ACF68" s="178"/>
      <c r="ACG68" s="178"/>
      <c r="ACH68" s="178"/>
      <c r="ACI68" s="178"/>
      <c r="ACJ68" s="178"/>
      <c r="ACK68" s="178"/>
      <c r="ACL68" s="178"/>
      <c r="ACM68" s="178"/>
      <c r="ACN68" s="178"/>
      <c r="ACO68" s="178"/>
      <c r="ACP68" s="178"/>
      <c r="ACQ68" s="178"/>
      <c r="ACR68" s="178"/>
      <c r="ACS68" s="178"/>
      <c r="ACT68" s="178"/>
      <c r="ACU68" s="178"/>
      <c r="ACV68" s="178"/>
      <c r="ACW68" s="178"/>
      <c r="ACX68" s="178"/>
      <c r="ACY68" s="178"/>
      <c r="ACZ68" s="178"/>
      <c r="ADA68" s="178"/>
      <c r="ADB68" s="178"/>
      <c r="ADC68" s="178"/>
      <c r="ADD68" s="178"/>
      <c r="ADE68" s="178"/>
      <c r="ADF68" s="178"/>
      <c r="ADG68" s="178"/>
      <c r="ADH68" s="178"/>
      <c r="ADI68" s="178"/>
      <c r="ADJ68" s="178"/>
      <c r="ADK68" s="178"/>
      <c r="ADL68" s="178"/>
      <c r="ADM68" s="178"/>
      <c r="ADN68" s="178"/>
      <c r="ADO68" s="178"/>
      <c r="ADP68" s="178"/>
      <c r="ADQ68" s="178"/>
      <c r="ADR68" s="178"/>
      <c r="ADS68" s="178"/>
      <c r="ADT68" s="178"/>
      <c r="ADU68" s="178"/>
      <c r="ADV68" s="178"/>
      <c r="ADW68" s="178"/>
      <c r="ADX68" s="178"/>
      <c r="ADY68" s="178"/>
      <c r="ADZ68" s="178"/>
      <c r="AEA68" s="178"/>
      <c r="AEB68" s="178"/>
      <c r="AEC68" s="178"/>
      <c r="AED68" s="178"/>
      <c r="AEE68" s="178"/>
      <c r="AEF68" s="178"/>
      <c r="AEG68" s="178"/>
      <c r="AEH68" s="178"/>
      <c r="AEI68" s="178"/>
      <c r="AEJ68" s="178"/>
      <c r="AEK68" s="178"/>
      <c r="AEL68" s="178"/>
      <c r="AEM68" s="178"/>
      <c r="AEN68" s="178"/>
      <c r="AEO68" s="178"/>
      <c r="AEP68" s="178"/>
      <c r="AEQ68" s="178"/>
      <c r="AER68" s="178"/>
      <c r="AES68" s="178"/>
      <c r="AET68" s="178"/>
      <c r="AEU68" s="178"/>
      <c r="AEV68" s="178"/>
      <c r="AEW68" s="178"/>
      <c r="AEX68" s="178"/>
      <c r="AEY68" s="178"/>
      <c r="AEZ68" s="178"/>
      <c r="AFA68" s="178"/>
      <c r="AFB68" s="178"/>
      <c r="AFC68" s="178"/>
      <c r="AFD68" s="178"/>
      <c r="AFE68" s="178"/>
      <c r="AFF68" s="178"/>
      <c r="AFG68" s="178"/>
      <c r="AFH68" s="178"/>
      <c r="AFI68" s="178"/>
      <c r="AFJ68" s="178"/>
      <c r="AFK68" s="178"/>
      <c r="AFL68" s="178"/>
      <c r="AFM68" s="178"/>
      <c r="AFN68" s="178"/>
      <c r="AFO68" s="178"/>
      <c r="AFP68" s="178"/>
      <c r="AFQ68" s="178"/>
      <c r="AFR68" s="178"/>
      <c r="AFS68" s="178"/>
      <c r="AFT68" s="178"/>
      <c r="AFU68" s="178"/>
      <c r="AFV68" s="178"/>
      <c r="AFW68" s="178"/>
      <c r="AFX68" s="178"/>
      <c r="AFY68" s="178"/>
      <c r="AFZ68" s="178"/>
      <c r="AGA68" s="178"/>
      <c r="AGB68" s="178"/>
      <c r="AGC68" s="178"/>
      <c r="AGD68" s="178"/>
      <c r="AGE68" s="178"/>
      <c r="AGF68" s="178"/>
      <c r="AGG68" s="178"/>
      <c r="AGH68" s="178"/>
      <c r="AGI68" s="178"/>
      <c r="AGJ68" s="178"/>
      <c r="AGK68" s="178"/>
      <c r="AGL68" s="178"/>
      <c r="AGM68" s="178"/>
      <c r="AGN68" s="178"/>
      <c r="AGO68" s="178"/>
      <c r="AGP68" s="178"/>
      <c r="AGQ68" s="178"/>
      <c r="AGR68" s="178"/>
      <c r="AGS68" s="178"/>
      <c r="AGT68" s="178"/>
      <c r="AGU68" s="178"/>
      <c r="AGV68" s="178"/>
      <c r="AGW68" s="178"/>
      <c r="AGX68" s="178"/>
      <c r="AGY68" s="178"/>
      <c r="AGZ68" s="178"/>
      <c r="AHA68" s="178"/>
      <c r="AHB68" s="178"/>
      <c r="AHC68" s="178"/>
      <c r="AHD68" s="178"/>
      <c r="AHE68" s="178"/>
      <c r="AHF68" s="178"/>
      <c r="AHG68" s="178"/>
      <c r="AHH68" s="178"/>
      <c r="AHI68" s="178"/>
      <c r="AHJ68" s="178"/>
      <c r="AHK68" s="178"/>
      <c r="AHL68" s="178"/>
      <c r="AHM68" s="178"/>
      <c r="AHN68" s="178"/>
      <c r="AHO68" s="178"/>
      <c r="AHP68" s="178"/>
      <c r="AHQ68" s="178"/>
      <c r="AHR68" s="178"/>
      <c r="AHS68" s="178"/>
      <c r="AHT68" s="178"/>
      <c r="AHU68" s="178"/>
      <c r="AHV68" s="178"/>
      <c r="AHW68" s="178"/>
      <c r="AHX68" s="178"/>
      <c r="AHY68" s="178"/>
      <c r="AHZ68" s="178"/>
      <c r="AIA68" s="178"/>
      <c r="AIB68" s="178"/>
      <c r="AIC68" s="178"/>
      <c r="AID68" s="178"/>
      <c r="AIE68" s="178"/>
      <c r="AIF68" s="178"/>
      <c r="AIG68" s="178"/>
      <c r="AIH68" s="178"/>
      <c r="AII68" s="178"/>
      <c r="AIJ68" s="178"/>
      <c r="AIK68" s="178"/>
      <c r="AIL68" s="178"/>
      <c r="AIM68" s="178"/>
      <c r="AIN68" s="178"/>
      <c r="AIO68" s="178"/>
      <c r="AIP68" s="178"/>
      <c r="AIQ68" s="178"/>
      <c r="AIR68" s="178"/>
      <c r="AIS68" s="178"/>
      <c r="AIT68" s="178"/>
      <c r="AIU68" s="178"/>
      <c r="AIV68" s="178"/>
      <c r="AIW68" s="178"/>
      <c r="AIX68" s="178"/>
      <c r="AIY68" s="178"/>
      <c r="AIZ68" s="178"/>
      <c r="AJA68" s="178"/>
      <c r="AJB68" s="178"/>
      <c r="AJC68" s="178"/>
      <c r="AJD68" s="178"/>
      <c r="AJE68" s="178"/>
      <c r="AJF68" s="178"/>
      <c r="AJG68" s="178"/>
      <c r="AJH68" s="178"/>
      <c r="AJI68" s="178"/>
      <c r="AJJ68" s="178"/>
      <c r="AJK68" s="178"/>
      <c r="AJL68" s="178"/>
      <c r="AJM68" s="178"/>
      <c r="AJN68" s="178"/>
      <c r="AJO68" s="178"/>
      <c r="AJP68" s="178"/>
      <c r="AJQ68" s="178"/>
      <c r="AJR68" s="178"/>
      <c r="AJS68" s="178"/>
      <c r="AJT68" s="178"/>
      <c r="AJU68" s="178"/>
      <c r="AJV68" s="178"/>
      <c r="AJW68" s="178"/>
      <c r="AJX68" s="178"/>
      <c r="AJY68" s="178"/>
      <c r="AJZ68" s="178"/>
      <c r="AKA68" s="178"/>
      <c r="AKB68" s="178"/>
      <c r="AKC68" s="178"/>
      <c r="AKD68" s="178"/>
      <c r="AKE68" s="178"/>
      <c r="AKF68" s="178"/>
      <c r="AKG68" s="178"/>
      <c r="AKH68" s="178"/>
      <c r="AKI68" s="178"/>
      <c r="AKJ68" s="178"/>
      <c r="AKK68" s="178"/>
      <c r="AKL68" s="178"/>
      <c r="AKM68" s="178"/>
      <c r="AKN68" s="178"/>
      <c r="AKO68" s="178"/>
      <c r="AKP68" s="178"/>
      <c r="AKQ68" s="178"/>
      <c r="AKR68" s="178"/>
      <c r="AKS68" s="178"/>
      <c r="AKT68" s="178"/>
      <c r="AKU68" s="178"/>
      <c r="AKV68" s="178"/>
      <c r="AKW68" s="178"/>
      <c r="AKX68" s="178"/>
      <c r="AKY68" s="178"/>
      <c r="AKZ68" s="178"/>
      <c r="ALA68" s="178"/>
      <c r="ALB68" s="178"/>
      <c r="ALC68" s="178"/>
      <c r="ALD68" s="178"/>
      <c r="ALE68" s="178"/>
      <c r="ALF68" s="178"/>
      <c r="ALG68" s="178"/>
      <c r="ALH68" s="178"/>
      <c r="ALI68" s="178"/>
      <c r="ALJ68" s="178"/>
      <c r="ALK68" s="178"/>
      <c r="ALL68" s="178"/>
      <c r="ALM68" s="178"/>
      <c r="ALN68" s="178"/>
      <c r="ALO68" s="178"/>
      <c r="ALP68" s="178"/>
      <c r="ALQ68" s="178"/>
      <c r="ALR68" s="178"/>
      <c r="ALS68" s="178"/>
      <c r="ALT68" s="178"/>
      <c r="ALU68" s="178"/>
      <c r="ALV68" s="178"/>
      <c r="ALW68" s="178"/>
      <c r="ALX68" s="178"/>
      <c r="ALY68" s="178"/>
      <c r="ALZ68" s="178"/>
      <c r="AMA68" s="178"/>
      <c r="AMB68" s="178"/>
      <c r="AMC68" s="178"/>
      <c r="AMD68" s="178"/>
      <c r="AME68" s="178"/>
      <c r="AMF68" s="178"/>
      <c r="AMG68" s="178"/>
      <c r="AMH68" s="178"/>
      <c r="AMI68" s="178"/>
      <c r="AMJ68" s="178"/>
      <c r="AMK68" s="178"/>
    </row>
    <row r="69" spans="1:1025" x14ac:dyDescent="0.25">
      <c r="A69" s="178"/>
      <c r="B69" s="188" t="s">
        <v>187</v>
      </c>
      <c r="C69" s="187">
        <v>53.93</v>
      </c>
      <c r="D69" s="188" t="s">
        <v>67</v>
      </c>
      <c r="E69" s="188">
        <v>63.14</v>
      </c>
      <c r="F69" s="188" t="s">
        <v>140</v>
      </c>
      <c r="G69" s="188">
        <v>31.84</v>
      </c>
      <c r="H69" s="188" t="s">
        <v>58</v>
      </c>
      <c r="I69" s="187">
        <v>34.76</v>
      </c>
      <c r="J69" s="188" t="s">
        <v>124</v>
      </c>
      <c r="K69" s="187">
        <v>35.39</v>
      </c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  <c r="IR69" s="178"/>
      <c r="IS69" s="178"/>
      <c r="IT69" s="178"/>
      <c r="IU69" s="178"/>
      <c r="IV69" s="178"/>
      <c r="IW69" s="178"/>
      <c r="IX69" s="178"/>
      <c r="IY69" s="178"/>
      <c r="IZ69" s="178"/>
      <c r="JA69" s="178"/>
      <c r="JB69" s="178"/>
      <c r="JC69" s="178"/>
      <c r="JD69" s="178"/>
      <c r="JE69" s="178"/>
      <c r="JF69" s="178"/>
      <c r="JG69" s="178"/>
      <c r="JH69" s="178"/>
      <c r="JI69" s="178"/>
      <c r="JJ69" s="178"/>
      <c r="JK69" s="178"/>
      <c r="JL69" s="178"/>
      <c r="JM69" s="178"/>
      <c r="JN69" s="178"/>
      <c r="JO69" s="178"/>
      <c r="JP69" s="178"/>
      <c r="JQ69" s="178"/>
      <c r="JR69" s="178"/>
      <c r="JS69" s="178"/>
      <c r="JT69" s="178"/>
      <c r="JU69" s="178"/>
      <c r="JV69" s="178"/>
      <c r="JW69" s="178"/>
      <c r="JX69" s="178"/>
      <c r="JY69" s="178"/>
      <c r="JZ69" s="178"/>
      <c r="KA69" s="178"/>
      <c r="KB69" s="178"/>
      <c r="KC69" s="178"/>
      <c r="KD69" s="178"/>
      <c r="KE69" s="178"/>
      <c r="KF69" s="178"/>
      <c r="KG69" s="178"/>
      <c r="KH69" s="178"/>
      <c r="KI69" s="178"/>
      <c r="KJ69" s="178"/>
      <c r="KK69" s="178"/>
      <c r="KL69" s="178"/>
      <c r="KM69" s="178"/>
      <c r="KN69" s="178"/>
      <c r="KO69" s="178"/>
      <c r="KP69" s="178"/>
      <c r="KQ69" s="178"/>
      <c r="KR69" s="178"/>
      <c r="KS69" s="178"/>
      <c r="KT69" s="178"/>
      <c r="KU69" s="178"/>
      <c r="KV69" s="178"/>
      <c r="KW69" s="178"/>
      <c r="KX69" s="178"/>
      <c r="KY69" s="178"/>
      <c r="KZ69" s="178"/>
      <c r="LA69" s="178"/>
      <c r="LB69" s="178"/>
      <c r="LC69" s="178"/>
      <c r="LD69" s="178"/>
      <c r="LE69" s="178"/>
      <c r="LF69" s="178"/>
      <c r="LG69" s="178"/>
      <c r="LH69" s="178"/>
      <c r="LI69" s="178"/>
      <c r="LJ69" s="178"/>
      <c r="LK69" s="178"/>
      <c r="LL69" s="178"/>
      <c r="LM69" s="178"/>
      <c r="LN69" s="178"/>
      <c r="LO69" s="178"/>
      <c r="LP69" s="178"/>
      <c r="LQ69" s="178"/>
      <c r="LR69" s="178"/>
      <c r="LS69" s="178"/>
      <c r="LT69" s="178"/>
      <c r="LU69" s="178"/>
      <c r="LV69" s="178"/>
      <c r="LW69" s="178"/>
      <c r="LX69" s="178"/>
      <c r="LY69" s="178"/>
      <c r="LZ69" s="178"/>
      <c r="MA69" s="178"/>
      <c r="MB69" s="178"/>
      <c r="MC69" s="178"/>
      <c r="MD69" s="178"/>
      <c r="ME69" s="178"/>
      <c r="MF69" s="178"/>
      <c r="MG69" s="178"/>
      <c r="MH69" s="178"/>
      <c r="MI69" s="178"/>
      <c r="MJ69" s="178"/>
      <c r="MK69" s="178"/>
      <c r="ML69" s="178"/>
      <c r="MM69" s="178"/>
      <c r="MN69" s="178"/>
      <c r="MO69" s="178"/>
      <c r="MP69" s="178"/>
      <c r="MQ69" s="178"/>
      <c r="MR69" s="178"/>
      <c r="MS69" s="178"/>
      <c r="MT69" s="178"/>
      <c r="MU69" s="178"/>
      <c r="MV69" s="178"/>
      <c r="MW69" s="178"/>
      <c r="MX69" s="178"/>
      <c r="MY69" s="178"/>
      <c r="MZ69" s="178"/>
      <c r="NA69" s="178"/>
      <c r="NB69" s="178"/>
      <c r="NC69" s="178"/>
      <c r="ND69" s="178"/>
      <c r="NE69" s="178"/>
      <c r="NF69" s="178"/>
      <c r="NG69" s="178"/>
      <c r="NH69" s="178"/>
      <c r="NI69" s="178"/>
      <c r="NJ69" s="178"/>
      <c r="NK69" s="178"/>
      <c r="NL69" s="178"/>
      <c r="NM69" s="178"/>
      <c r="NN69" s="178"/>
      <c r="NO69" s="178"/>
      <c r="NP69" s="178"/>
      <c r="NQ69" s="178"/>
      <c r="NR69" s="178"/>
      <c r="NS69" s="178"/>
      <c r="NT69" s="178"/>
      <c r="NU69" s="178"/>
      <c r="NV69" s="178"/>
      <c r="NW69" s="178"/>
      <c r="NX69" s="178"/>
      <c r="NY69" s="178"/>
      <c r="NZ69" s="178"/>
      <c r="OA69" s="178"/>
      <c r="OB69" s="178"/>
      <c r="OC69" s="178"/>
      <c r="OD69" s="178"/>
      <c r="OE69" s="178"/>
      <c r="OF69" s="178"/>
      <c r="OG69" s="178"/>
      <c r="OH69" s="178"/>
      <c r="OI69" s="178"/>
      <c r="OJ69" s="178"/>
      <c r="OK69" s="178"/>
      <c r="OL69" s="178"/>
      <c r="OM69" s="178"/>
      <c r="ON69" s="178"/>
      <c r="OO69" s="178"/>
      <c r="OP69" s="178"/>
      <c r="OQ69" s="178"/>
      <c r="OR69" s="178"/>
      <c r="OS69" s="178"/>
      <c r="OT69" s="178"/>
      <c r="OU69" s="178"/>
      <c r="OV69" s="178"/>
      <c r="OW69" s="178"/>
      <c r="OX69" s="178"/>
      <c r="OY69" s="178"/>
      <c r="OZ69" s="178"/>
      <c r="PA69" s="178"/>
      <c r="PB69" s="178"/>
      <c r="PC69" s="178"/>
      <c r="PD69" s="178"/>
      <c r="PE69" s="178"/>
      <c r="PF69" s="178"/>
      <c r="PG69" s="178"/>
      <c r="PH69" s="178"/>
      <c r="PI69" s="178"/>
      <c r="PJ69" s="178"/>
      <c r="PK69" s="178"/>
      <c r="PL69" s="178"/>
      <c r="PM69" s="178"/>
      <c r="PN69" s="178"/>
      <c r="PO69" s="178"/>
      <c r="PP69" s="178"/>
      <c r="PQ69" s="178"/>
      <c r="PR69" s="178"/>
      <c r="PS69" s="178"/>
      <c r="PT69" s="178"/>
      <c r="PU69" s="178"/>
      <c r="PV69" s="178"/>
      <c r="PW69" s="178"/>
      <c r="PX69" s="178"/>
      <c r="PY69" s="178"/>
      <c r="PZ69" s="178"/>
      <c r="QA69" s="178"/>
      <c r="QB69" s="178"/>
      <c r="QC69" s="178"/>
      <c r="QD69" s="178"/>
      <c r="QE69" s="178"/>
      <c r="QF69" s="178"/>
      <c r="QG69" s="178"/>
      <c r="QH69" s="178"/>
      <c r="QI69" s="178"/>
      <c r="QJ69" s="178"/>
      <c r="QK69" s="178"/>
      <c r="QL69" s="178"/>
      <c r="QM69" s="178"/>
      <c r="QN69" s="178"/>
      <c r="QO69" s="178"/>
      <c r="QP69" s="178"/>
      <c r="QQ69" s="178"/>
      <c r="QR69" s="178"/>
      <c r="QS69" s="178"/>
      <c r="QT69" s="178"/>
      <c r="QU69" s="178"/>
      <c r="QV69" s="178"/>
      <c r="QW69" s="178"/>
      <c r="QX69" s="178"/>
      <c r="QY69" s="178"/>
      <c r="QZ69" s="178"/>
      <c r="RA69" s="178"/>
      <c r="RB69" s="178"/>
      <c r="RC69" s="178"/>
      <c r="RD69" s="178"/>
      <c r="RE69" s="178"/>
      <c r="RF69" s="178"/>
      <c r="RG69" s="178"/>
      <c r="RH69" s="178"/>
      <c r="RI69" s="178"/>
      <c r="RJ69" s="178"/>
      <c r="RK69" s="178"/>
      <c r="RL69" s="178"/>
      <c r="RM69" s="178"/>
      <c r="RN69" s="178"/>
      <c r="RO69" s="178"/>
      <c r="RP69" s="178"/>
      <c r="RQ69" s="178"/>
      <c r="RR69" s="178"/>
      <c r="RS69" s="178"/>
      <c r="RT69" s="178"/>
      <c r="RU69" s="178"/>
      <c r="RV69" s="178"/>
      <c r="RW69" s="178"/>
      <c r="RX69" s="178"/>
      <c r="RY69" s="178"/>
      <c r="RZ69" s="178"/>
      <c r="SA69" s="178"/>
      <c r="SB69" s="178"/>
      <c r="SC69" s="178"/>
      <c r="SD69" s="178"/>
      <c r="SE69" s="178"/>
      <c r="SF69" s="178"/>
      <c r="SG69" s="178"/>
      <c r="SH69" s="178"/>
      <c r="SI69" s="178"/>
      <c r="SJ69" s="178"/>
      <c r="SK69" s="178"/>
      <c r="SL69" s="178"/>
      <c r="SM69" s="178"/>
      <c r="SN69" s="178"/>
      <c r="SO69" s="178"/>
      <c r="SP69" s="178"/>
      <c r="SQ69" s="178"/>
      <c r="SR69" s="178"/>
      <c r="SS69" s="178"/>
      <c r="ST69" s="178"/>
      <c r="SU69" s="178"/>
      <c r="SV69" s="178"/>
      <c r="SW69" s="178"/>
      <c r="SX69" s="178"/>
      <c r="SY69" s="178"/>
      <c r="SZ69" s="178"/>
      <c r="TA69" s="178"/>
      <c r="TB69" s="178"/>
      <c r="TC69" s="178"/>
      <c r="TD69" s="178"/>
      <c r="TE69" s="178"/>
      <c r="TF69" s="178"/>
      <c r="TG69" s="178"/>
      <c r="TH69" s="178"/>
      <c r="TI69" s="178"/>
      <c r="TJ69" s="178"/>
      <c r="TK69" s="178"/>
      <c r="TL69" s="178"/>
      <c r="TM69" s="178"/>
      <c r="TN69" s="178"/>
      <c r="TO69" s="178"/>
      <c r="TP69" s="178"/>
      <c r="TQ69" s="178"/>
      <c r="TR69" s="178"/>
      <c r="TS69" s="178"/>
      <c r="TT69" s="178"/>
      <c r="TU69" s="178"/>
      <c r="TV69" s="178"/>
      <c r="TW69" s="178"/>
      <c r="TX69" s="178"/>
      <c r="TY69" s="178"/>
      <c r="TZ69" s="178"/>
      <c r="UA69" s="178"/>
      <c r="UB69" s="178"/>
      <c r="UC69" s="178"/>
      <c r="UD69" s="178"/>
      <c r="UE69" s="178"/>
      <c r="UF69" s="178"/>
      <c r="UG69" s="178"/>
      <c r="UH69" s="178"/>
      <c r="UI69" s="178"/>
      <c r="UJ69" s="178"/>
      <c r="UK69" s="178"/>
      <c r="UL69" s="178"/>
      <c r="UM69" s="178"/>
      <c r="UN69" s="178"/>
      <c r="UO69" s="178"/>
      <c r="UP69" s="178"/>
      <c r="UQ69" s="178"/>
      <c r="UR69" s="178"/>
      <c r="US69" s="178"/>
      <c r="UT69" s="178"/>
      <c r="UU69" s="178"/>
      <c r="UV69" s="178"/>
      <c r="UW69" s="178"/>
      <c r="UX69" s="178"/>
      <c r="UY69" s="178"/>
      <c r="UZ69" s="178"/>
      <c r="VA69" s="178"/>
      <c r="VB69" s="178"/>
      <c r="VC69" s="178"/>
      <c r="VD69" s="178"/>
      <c r="VE69" s="178"/>
      <c r="VF69" s="178"/>
      <c r="VG69" s="178"/>
      <c r="VH69" s="178"/>
      <c r="VI69" s="178"/>
      <c r="VJ69" s="178"/>
      <c r="VK69" s="178"/>
      <c r="VL69" s="178"/>
      <c r="VM69" s="178"/>
      <c r="VN69" s="178"/>
      <c r="VO69" s="178"/>
      <c r="VP69" s="178"/>
      <c r="VQ69" s="178"/>
      <c r="VR69" s="178"/>
      <c r="VS69" s="178"/>
      <c r="VT69" s="178"/>
      <c r="VU69" s="178"/>
      <c r="VV69" s="178"/>
      <c r="VW69" s="178"/>
      <c r="VX69" s="178"/>
      <c r="VY69" s="178"/>
      <c r="VZ69" s="178"/>
      <c r="WA69" s="178"/>
      <c r="WB69" s="178"/>
      <c r="WC69" s="178"/>
      <c r="WD69" s="178"/>
      <c r="WE69" s="178"/>
      <c r="WF69" s="178"/>
      <c r="WG69" s="178"/>
      <c r="WH69" s="178"/>
      <c r="WI69" s="178"/>
      <c r="WJ69" s="178"/>
      <c r="WK69" s="178"/>
      <c r="WL69" s="178"/>
      <c r="WM69" s="178"/>
      <c r="WN69" s="178"/>
      <c r="WO69" s="178"/>
      <c r="WP69" s="178"/>
      <c r="WQ69" s="178"/>
      <c r="WR69" s="178"/>
      <c r="WS69" s="178"/>
      <c r="WT69" s="178"/>
      <c r="WU69" s="178"/>
      <c r="WV69" s="178"/>
      <c r="WW69" s="178"/>
      <c r="WX69" s="178"/>
      <c r="WY69" s="178"/>
      <c r="WZ69" s="178"/>
      <c r="XA69" s="178"/>
      <c r="XB69" s="178"/>
      <c r="XC69" s="178"/>
      <c r="XD69" s="178"/>
      <c r="XE69" s="178"/>
      <c r="XF69" s="178"/>
      <c r="XG69" s="178"/>
      <c r="XH69" s="178"/>
      <c r="XI69" s="178"/>
      <c r="XJ69" s="178"/>
      <c r="XK69" s="178"/>
      <c r="XL69" s="178"/>
      <c r="XM69" s="178"/>
      <c r="XN69" s="178"/>
      <c r="XO69" s="178"/>
      <c r="XP69" s="178"/>
      <c r="XQ69" s="178"/>
      <c r="XR69" s="178"/>
      <c r="XS69" s="178"/>
      <c r="XT69" s="178"/>
      <c r="XU69" s="178"/>
      <c r="XV69" s="178"/>
      <c r="XW69" s="178"/>
      <c r="XX69" s="178"/>
      <c r="XY69" s="178"/>
      <c r="XZ69" s="178"/>
      <c r="YA69" s="178"/>
      <c r="YB69" s="178"/>
      <c r="YC69" s="178"/>
      <c r="YD69" s="178"/>
      <c r="YE69" s="178"/>
      <c r="YF69" s="178"/>
      <c r="YG69" s="178"/>
      <c r="YH69" s="178"/>
      <c r="YI69" s="178"/>
      <c r="YJ69" s="178"/>
      <c r="YK69" s="178"/>
      <c r="YL69" s="178"/>
      <c r="YM69" s="178"/>
      <c r="YN69" s="178"/>
      <c r="YO69" s="178"/>
      <c r="YP69" s="178"/>
      <c r="YQ69" s="178"/>
      <c r="YR69" s="178"/>
      <c r="YS69" s="178"/>
      <c r="YT69" s="178"/>
      <c r="YU69" s="178"/>
      <c r="YV69" s="178"/>
      <c r="YW69" s="178"/>
      <c r="YX69" s="178"/>
      <c r="YY69" s="178"/>
      <c r="YZ69" s="178"/>
      <c r="ZA69" s="178"/>
      <c r="ZB69" s="178"/>
      <c r="ZC69" s="178"/>
      <c r="ZD69" s="178"/>
      <c r="ZE69" s="178"/>
      <c r="ZF69" s="178"/>
      <c r="ZG69" s="178"/>
      <c r="ZH69" s="178"/>
      <c r="ZI69" s="178"/>
      <c r="ZJ69" s="178"/>
      <c r="ZK69" s="178"/>
      <c r="ZL69" s="178"/>
      <c r="ZM69" s="178"/>
      <c r="ZN69" s="178"/>
      <c r="ZO69" s="178"/>
      <c r="ZP69" s="178"/>
      <c r="ZQ69" s="178"/>
      <c r="ZR69" s="178"/>
      <c r="ZS69" s="178"/>
      <c r="ZT69" s="178"/>
      <c r="ZU69" s="178"/>
      <c r="ZV69" s="178"/>
      <c r="ZW69" s="178"/>
      <c r="ZX69" s="178"/>
      <c r="ZY69" s="178"/>
      <c r="ZZ69" s="178"/>
      <c r="AAA69" s="178"/>
      <c r="AAB69" s="178"/>
      <c r="AAC69" s="178"/>
      <c r="AAD69" s="178"/>
      <c r="AAE69" s="178"/>
      <c r="AAF69" s="178"/>
      <c r="AAG69" s="178"/>
      <c r="AAH69" s="178"/>
      <c r="AAI69" s="178"/>
      <c r="AAJ69" s="178"/>
      <c r="AAK69" s="178"/>
      <c r="AAL69" s="178"/>
      <c r="AAM69" s="178"/>
      <c r="AAN69" s="178"/>
      <c r="AAO69" s="178"/>
      <c r="AAP69" s="178"/>
      <c r="AAQ69" s="178"/>
      <c r="AAR69" s="178"/>
      <c r="AAS69" s="178"/>
      <c r="AAT69" s="178"/>
      <c r="AAU69" s="178"/>
      <c r="AAV69" s="178"/>
      <c r="AAW69" s="178"/>
      <c r="AAX69" s="178"/>
      <c r="AAY69" s="178"/>
      <c r="AAZ69" s="178"/>
      <c r="ABA69" s="178"/>
      <c r="ABB69" s="178"/>
      <c r="ABC69" s="178"/>
      <c r="ABD69" s="178"/>
      <c r="ABE69" s="178"/>
      <c r="ABF69" s="178"/>
      <c r="ABG69" s="178"/>
      <c r="ABH69" s="178"/>
      <c r="ABI69" s="178"/>
      <c r="ABJ69" s="178"/>
      <c r="ABK69" s="178"/>
      <c r="ABL69" s="178"/>
      <c r="ABM69" s="178"/>
      <c r="ABN69" s="178"/>
      <c r="ABO69" s="178"/>
      <c r="ABP69" s="178"/>
      <c r="ABQ69" s="178"/>
      <c r="ABR69" s="178"/>
      <c r="ABS69" s="178"/>
      <c r="ABT69" s="178"/>
      <c r="ABU69" s="178"/>
      <c r="ABV69" s="178"/>
      <c r="ABW69" s="178"/>
      <c r="ABX69" s="178"/>
      <c r="ABY69" s="178"/>
      <c r="ABZ69" s="178"/>
      <c r="ACA69" s="178"/>
      <c r="ACB69" s="178"/>
      <c r="ACC69" s="178"/>
      <c r="ACD69" s="178"/>
      <c r="ACE69" s="178"/>
      <c r="ACF69" s="178"/>
      <c r="ACG69" s="178"/>
      <c r="ACH69" s="178"/>
      <c r="ACI69" s="178"/>
      <c r="ACJ69" s="178"/>
      <c r="ACK69" s="178"/>
      <c r="ACL69" s="178"/>
      <c r="ACM69" s="178"/>
      <c r="ACN69" s="178"/>
      <c r="ACO69" s="178"/>
      <c r="ACP69" s="178"/>
      <c r="ACQ69" s="178"/>
      <c r="ACR69" s="178"/>
      <c r="ACS69" s="178"/>
      <c r="ACT69" s="178"/>
      <c r="ACU69" s="178"/>
      <c r="ACV69" s="178"/>
      <c r="ACW69" s="178"/>
      <c r="ACX69" s="178"/>
      <c r="ACY69" s="178"/>
      <c r="ACZ69" s="178"/>
      <c r="ADA69" s="178"/>
      <c r="ADB69" s="178"/>
      <c r="ADC69" s="178"/>
      <c r="ADD69" s="178"/>
      <c r="ADE69" s="178"/>
      <c r="ADF69" s="178"/>
      <c r="ADG69" s="178"/>
      <c r="ADH69" s="178"/>
      <c r="ADI69" s="178"/>
      <c r="ADJ69" s="178"/>
      <c r="ADK69" s="178"/>
      <c r="ADL69" s="178"/>
      <c r="ADM69" s="178"/>
      <c r="ADN69" s="178"/>
      <c r="ADO69" s="178"/>
      <c r="ADP69" s="178"/>
      <c r="ADQ69" s="178"/>
      <c r="ADR69" s="178"/>
      <c r="ADS69" s="178"/>
      <c r="ADT69" s="178"/>
      <c r="ADU69" s="178"/>
      <c r="ADV69" s="178"/>
      <c r="ADW69" s="178"/>
      <c r="ADX69" s="178"/>
      <c r="ADY69" s="178"/>
      <c r="ADZ69" s="178"/>
      <c r="AEA69" s="178"/>
      <c r="AEB69" s="178"/>
      <c r="AEC69" s="178"/>
      <c r="AED69" s="178"/>
      <c r="AEE69" s="178"/>
      <c r="AEF69" s="178"/>
      <c r="AEG69" s="178"/>
      <c r="AEH69" s="178"/>
      <c r="AEI69" s="178"/>
      <c r="AEJ69" s="178"/>
      <c r="AEK69" s="178"/>
      <c r="AEL69" s="178"/>
      <c r="AEM69" s="178"/>
      <c r="AEN69" s="178"/>
      <c r="AEO69" s="178"/>
      <c r="AEP69" s="178"/>
      <c r="AEQ69" s="178"/>
      <c r="AER69" s="178"/>
      <c r="AES69" s="178"/>
      <c r="AET69" s="178"/>
      <c r="AEU69" s="178"/>
      <c r="AEV69" s="178"/>
      <c r="AEW69" s="178"/>
      <c r="AEX69" s="178"/>
      <c r="AEY69" s="178"/>
      <c r="AEZ69" s="178"/>
      <c r="AFA69" s="178"/>
      <c r="AFB69" s="178"/>
      <c r="AFC69" s="178"/>
      <c r="AFD69" s="178"/>
      <c r="AFE69" s="178"/>
      <c r="AFF69" s="178"/>
      <c r="AFG69" s="178"/>
      <c r="AFH69" s="178"/>
      <c r="AFI69" s="178"/>
      <c r="AFJ69" s="178"/>
      <c r="AFK69" s="178"/>
      <c r="AFL69" s="178"/>
      <c r="AFM69" s="178"/>
      <c r="AFN69" s="178"/>
      <c r="AFO69" s="178"/>
      <c r="AFP69" s="178"/>
      <c r="AFQ69" s="178"/>
      <c r="AFR69" s="178"/>
      <c r="AFS69" s="178"/>
      <c r="AFT69" s="178"/>
      <c r="AFU69" s="178"/>
      <c r="AFV69" s="178"/>
      <c r="AFW69" s="178"/>
      <c r="AFX69" s="178"/>
      <c r="AFY69" s="178"/>
      <c r="AFZ69" s="178"/>
      <c r="AGA69" s="178"/>
      <c r="AGB69" s="178"/>
      <c r="AGC69" s="178"/>
      <c r="AGD69" s="178"/>
      <c r="AGE69" s="178"/>
      <c r="AGF69" s="178"/>
      <c r="AGG69" s="178"/>
      <c r="AGH69" s="178"/>
      <c r="AGI69" s="178"/>
      <c r="AGJ69" s="178"/>
      <c r="AGK69" s="178"/>
      <c r="AGL69" s="178"/>
      <c r="AGM69" s="178"/>
      <c r="AGN69" s="178"/>
      <c r="AGO69" s="178"/>
      <c r="AGP69" s="178"/>
      <c r="AGQ69" s="178"/>
      <c r="AGR69" s="178"/>
      <c r="AGS69" s="178"/>
      <c r="AGT69" s="178"/>
      <c r="AGU69" s="178"/>
      <c r="AGV69" s="178"/>
      <c r="AGW69" s="178"/>
      <c r="AGX69" s="178"/>
      <c r="AGY69" s="178"/>
      <c r="AGZ69" s="178"/>
      <c r="AHA69" s="178"/>
      <c r="AHB69" s="178"/>
      <c r="AHC69" s="178"/>
      <c r="AHD69" s="178"/>
      <c r="AHE69" s="178"/>
      <c r="AHF69" s="178"/>
      <c r="AHG69" s="178"/>
      <c r="AHH69" s="178"/>
      <c r="AHI69" s="178"/>
      <c r="AHJ69" s="178"/>
      <c r="AHK69" s="178"/>
      <c r="AHL69" s="178"/>
      <c r="AHM69" s="178"/>
      <c r="AHN69" s="178"/>
      <c r="AHO69" s="178"/>
      <c r="AHP69" s="178"/>
      <c r="AHQ69" s="178"/>
      <c r="AHR69" s="178"/>
      <c r="AHS69" s="178"/>
      <c r="AHT69" s="178"/>
      <c r="AHU69" s="178"/>
      <c r="AHV69" s="178"/>
      <c r="AHW69" s="178"/>
      <c r="AHX69" s="178"/>
      <c r="AHY69" s="178"/>
      <c r="AHZ69" s="178"/>
      <c r="AIA69" s="178"/>
      <c r="AIB69" s="178"/>
      <c r="AIC69" s="178"/>
      <c r="AID69" s="178"/>
      <c r="AIE69" s="178"/>
      <c r="AIF69" s="178"/>
      <c r="AIG69" s="178"/>
      <c r="AIH69" s="178"/>
      <c r="AII69" s="178"/>
      <c r="AIJ69" s="178"/>
      <c r="AIK69" s="178"/>
      <c r="AIL69" s="178"/>
      <c r="AIM69" s="178"/>
      <c r="AIN69" s="178"/>
      <c r="AIO69" s="178"/>
      <c r="AIP69" s="178"/>
      <c r="AIQ69" s="178"/>
      <c r="AIR69" s="178"/>
      <c r="AIS69" s="178"/>
      <c r="AIT69" s="178"/>
      <c r="AIU69" s="178"/>
      <c r="AIV69" s="178"/>
      <c r="AIW69" s="178"/>
      <c r="AIX69" s="178"/>
      <c r="AIY69" s="178"/>
      <c r="AIZ69" s="178"/>
      <c r="AJA69" s="178"/>
      <c r="AJB69" s="178"/>
      <c r="AJC69" s="178"/>
      <c r="AJD69" s="178"/>
      <c r="AJE69" s="178"/>
      <c r="AJF69" s="178"/>
      <c r="AJG69" s="178"/>
      <c r="AJH69" s="178"/>
      <c r="AJI69" s="178"/>
      <c r="AJJ69" s="178"/>
      <c r="AJK69" s="178"/>
      <c r="AJL69" s="178"/>
      <c r="AJM69" s="178"/>
      <c r="AJN69" s="178"/>
      <c r="AJO69" s="178"/>
      <c r="AJP69" s="178"/>
      <c r="AJQ69" s="178"/>
      <c r="AJR69" s="178"/>
      <c r="AJS69" s="178"/>
      <c r="AJT69" s="178"/>
      <c r="AJU69" s="178"/>
      <c r="AJV69" s="178"/>
      <c r="AJW69" s="178"/>
      <c r="AJX69" s="178"/>
      <c r="AJY69" s="178"/>
      <c r="AJZ69" s="178"/>
      <c r="AKA69" s="178"/>
      <c r="AKB69" s="178"/>
      <c r="AKC69" s="178"/>
      <c r="AKD69" s="178"/>
      <c r="AKE69" s="178"/>
      <c r="AKF69" s="178"/>
      <c r="AKG69" s="178"/>
      <c r="AKH69" s="178"/>
      <c r="AKI69" s="178"/>
      <c r="AKJ69" s="178"/>
      <c r="AKK69" s="178"/>
      <c r="AKL69" s="178"/>
      <c r="AKM69" s="178"/>
      <c r="AKN69" s="178"/>
      <c r="AKO69" s="178"/>
      <c r="AKP69" s="178"/>
      <c r="AKQ69" s="178"/>
      <c r="AKR69" s="178"/>
      <c r="AKS69" s="178"/>
      <c r="AKT69" s="178"/>
      <c r="AKU69" s="178"/>
      <c r="AKV69" s="178"/>
      <c r="AKW69" s="178"/>
      <c r="AKX69" s="178"/>
      <c r="AKY69" s="178"/>
      <c r="AKZ69" s="178"/>
      <c r="ALA69" s="178"/>
      <c r="ALB69" s="178"/>
      <c r="ALC69" s="178"/>
      <c r="ALD69" s="178"/>
      <c r="ALE69" s="178"/>
      <c r="ALF69" s="178"/>
      <c r="ALG69" s="178"/>
      <c r="ALH69" s="178"/>
      <c r="ALI69" s="178"/>
      <c r="ALJ69" s="178"/>
      <c r="ALK69" s="178"/>
      <c r="ALL69" s="178"/>
      <c r="ALM69" s="178"/>
      <c r="ALN69" s="178"/>
      <c r="ALO69" s="178"/>
      <c r="ALP69" s="178"/>
      <c r="ALQ69" s="178"/>
      <c r="ALR69" s="178"/>
      <c r="ALS69" s="178"/>
      <c r="ALT69" s="178"/>
      <c r="ALU69" s="178"/>
      <c r="ALV69" s="178"/>
      <c r="ALW69" s="178"/>
      <c r="ALX69" s="178"/>
      <c r="ALY69" s="178"/>
      <c r="ALZ69" s="178"/>
      <c r="AMA69" s="178"/>
      <c r="AMB69" s="178"/>
      <c r="AMC69" s="178"/>
      <c r="AMD69" s="178"/>
      <c r="AME69" s="178"/>
      <c r="AMF69" s="178"/>
      <c r="AMG69" s="178"/>
      <c r="AMH69" s="178"/>
      <c r="AMI69" s="178"/>
      <c r="AMJ69" s="178"/>
      <c r="AMK69" s="178"/>
    </row>
    <row r="70" spans="1:1025" x14ac:dyDescent="0.25">
      <c r="A70" s="178"/>
      <c r="B70" s="181" t="s">
        <v>368</v>
      </c>
      <c r="C70" s="189"/>
      <c r="D70" s="189"/>
      <c r="E70" s="189"/>
      <c r="F70" s="189"/>
      <c r="G70" s="189"/>
      <c r="H70" s="189"/>
      <c r="I70" s="189"/>
      <c r="J70" s="189"/>
      <c r="K70" s="190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  <c r="IW70" s="178"/>
      <c r="IX70" s="178"/>
      <c r="IY70" s="178"/>
      <c r="IZ70" s="178"/>
      <c r="JA70" s="178"/>
      <c r="JB70" s="178"/>
      <c r="JC70" s="178"/>
      <c r="JD70" s="178"/>
      <c r="JE70" s="178"/>
      <c r="JF70" s="178"/>
      <c r="JG70" s="178"/>
      <c r="JH70" s="178"/>
      <c r="JI70" s="178"/>
      <c r="JJ70" s="178"/>
      <c r="JK70" s="178"/>
      <c r="JL70" s="178"/>
      <c r="JM70" s="178"/>
      <c r="JN70" s="178"/>
      <c r="JO70" s="178"/>
      <c r="JP70" s="178"/>
      <c r="JQ70" s="178"/>
      <c r="JR70" s="178"/>
      <c r="JS70" s="178"/>
      <c r="JT70" s="178"/>
      <c r="JU70" s="178"/>
      <c r="JV70" s="178"/>
      <c r="JW70" s="178"/>
      <c r="JX70" s="178"/>
      <c r="JY70" s="178"/>
      <c r="JZ70" s="178"/>
      <c r="KA70" s="178"/>
      <c r="KB70" s="178"/>
      <c r="KC70" s="178"/>
      <c r="KD70" s="178"/>
      <c r="KE70" s="178"/>
      <c r="KF70" s="178"/>
      <c r="KG70" s="178"/>
      <c r="KH70" s="178"/>
      <c r="KI70" s="178"/>
      <c r="KJ70" s="178"/>
      <c r="KK70" s="178"/>
      <c r="KL70" s="178"/>
      <c r="KM70" s="178"/>
      <c r="KN70" s="178"/>
      <c r="KO70" s="178"/>
      <c r="KP70" s="178"/>
      <c r="KQ70" s="178"/>
      <c r="KR70" s="178"/>
      <c r="KS70" s="178"/>
      <c r="KT70" s="178"/>
      <c r="KU70" s="178"/>
      <c r="KV70" s="178"/>
      <c r="KW70" s="178"/>
      <c r="KX70" s="178"/>
      <c r="KY70" s="178"/>
      <c r="KZ70" s="178"/>
      <c r="LA70" s="178"/>
      <c r="LB70" s="178"/>
      <c r="LC70" s="178"/>
      <c r="LD70" s="178"/>
      <c r="LE70" s="178"/>
      <c r="LF70" s="178"/>
      <c r="LG70" s="178"/>
      <c r="LH70" s="178"/>
      <c r="LI70" s="178"/>
      <c r="LJ70" s="178"/>
      <c r="LK70" s="178"/>
      <c r="LL70" s="178"/>
      <c r="LM70" s="178"/>
      <c r="LN70" s="178"/>
      <c r="LO70" s="178"/>
      <c r="LP70" s="178"/>
      <c r="LQ70" s="178"/>
      <c r="LR70" s="178"/>
      <c r="LS70" s="178"/>
      <c r="LT70" s="178"/>
      <c r="LU70" s="178"/>
      <c r="LV70" s="178"/>
      <c r="LW70" s="178"/>
      <c r="LX70" s="178"/>
      <c r="LY70" s="178"/>
      <c r="LZ70" s="178"/>
      <c r="MA70" s="178"/>
      <c r="MB70" s="178"/>
      <c r="MC70" s="178"/>
      <c r="MD70" s="178"/>
      <c r="ME70" s="178"/>
      <c r="MF70" s="178"/>
      <c r="MG70" s="178"/>
      <c r="MH70" s="178"/>
      <c r="MI70" s="178"/>
      <c r="MJ70" s="178"/>
      <c r="MK70" s="178"/>
      <c r="ML70" s="178"/>
      <c r="MM70" s="178"/>
      <c r="MN70" s="178"/>
      <c r="MO70" s="178"/>
      <c r="MP70" s="178"/>
      <c r="MQ70" s="178"/>
      <c r="MR70" s="178"/>
      <c r="MS70" s="178"/>
      <c r="MT70" s="178"/>
      <c r="MU70" s="178"/>
      <c r="MV70" s="178"/>
      <c r="MW70" s="178"/>
      <c r="MX70" s="178"/>
      <c r="MY70" s="178"/>
      <c r="MZ70" s="178"/>
      <c r="NA70" s="178"/>
      <c r="NB70" s="178"/>
      <c r="NC70" s="178"/>
      <c r="ND70" s="178"/>
      <c r="NE70" s="178"/>
      <c r="NF70" s="178"/>
      <c r="NG70" s="178"/>
      <c r="NH70" s="178"/>
      <c r="NI70" s="178"/>
      <c r="NJ70" s="178"/>
      <c r="NK70" s="178"/>
      <c r="NL70" s="178"/>
      <c r="NM70" s="178"/>
      <c r="NN70" s="178"/>
      <c r="NO70" s="178"/>
      <c r="NP70" s="178"/>
      <c r="NQ70" s="178"/>
      <c r="NR70" s="178"/>
      <c r="NS70" s="178"/>
      <c r="NT70" s="178"/>
      <c r="NU70" s="178"/>
      <c r="NV70" s="178"/>
      <c r="NW70" s="178"/>
      <c r="NX70" s="178"/>
      <c r="NY70" s="178"/>
      <c r="NZ70" s="178"/>
      <c r="OA70" s="178"/>
      <c r="OB70" s="178"/>
      <c r="OC70" s="178"/>
      <c r="OD70" s="178"/>
      <c r="OE70" s="178"/>
      <c r="OF70" s="178"/>
      <c r="OG70" s="178"/>
      <c r="OH70" s="178"/>
      <c r="OI70" s="178"/>
      <c r="OJ70" s="178"/>
      <c r="OK70" s="178"/>
      <c r="OL70" s="178"/>
      <c r="OM70" s="178"/>
      <c r="ON70" s="178"/>
      <c r="OO70" s="178"/>
      <c r="OP70" s="178"/>
      <c r="OQ70" s="178"/>
      <c r="OR70" s="178"/>
      <c r="OS70" s="178"/>
      <c r="OT70" s="178"/>
      <c r="OU70" s="178"/>
      <c r="OV70" s="178"/>
      <c r="OW70" s="178"/>
      <c r="OX70" s="178"/>
      <c r="OY70" s="178"/>
      <c r="OZ70" s="178"/>
      <c r="PA70" s="178"/>
      <c r="PB70" s="178"/>
      <c r="PC70" s="178"/>
      <c r="PD70" s="178"/>
      <c r="PE70" s="178"/>
      <c r="PF70" s="178"/>
      <c r="PG70" s="178"/>
      <c r="PH70" s="178"/>
      <c r="PI70" s="178"/>
      <c r="PJ70" s="178"/>
      <c r="PK70" s="178"/>
      <c r="PL70" s="178"/>
      <c r="PM70" s="178"/>
      <c r="PN70" s="178"/>
      <c r="PO70" s="178"/>
      <c r="PP70" s="178"/>
      <c r="PQ70" s="178"/>
      <c r="PR70" s="178"/>
      <c r="PS70" s="178"/>
      <c r="PT70" s="178"/>
      <c r="PU70" s="178"/>
      <c r="PV70" s="178"/>
      <c r="PW70" s="178"/>
      <c r="PX70" s="178"/>
      <c r="PY70" s="178"/>
      <c r="PZ70" s="178"/>
      <c r="QA70" s="178"/>
      <c r="QB70" s="178"/>
      <c r="QC70" s="178"/>
      <c r="QD70" s="178"/>
      <c r="QE70" s="178"/>
      <c r="QF70" s="178"/>
      <c r="QG70" s="178"/>
      <c r="QH70" s="178"/>
      <c r="QI70" s="178"/>
      <c r="QJ70" s="178"/>
      <c r="QK70" s="178"/>
      <c r="QL70" s="178"/>
      <c r="QM70" s="178"/>
      <c r="QN70" s="178"/>
      <c r="QO70" s="178"/>
      <c r="QP70" s="178"/>
      <c r="QQ70" s="178"/>
      <c r="QR70" s="178"/>
      <c r="QS70" s="178"/>
      <c r="QT70" s="178"/>
      <c r="QU70" s="178"/>
      <c r="QV70" s="178"/>
      <c r="QW70" s="178"/>
      <c r="QX70" s="178"/>
      <c r="QY70" s="178"/>
      <c r="QZ70" s="178"/>
      <c r="RA70" s="178"/>
      <c r="RB70" s="178"/>
      <c r="RC70" s="178"/>
      <c r="RD70" s="178"/>
      <c r="RE70" s="178"/>
      <c r="RF70" s="178"/>
      <c r="RG70" s="178"/>
      <c r="RH70" s="178"/>
      <c r="RI70" s="178"/>
      <c r="RJ70" s="178"/>
      <c r="RK70" s="178"/>
      <c r="RL70" s="178"/>
      <c r="RM70" s="178"/>
      <c r="RN70" s="178"/>
      <c r="RO70" s="178"/>
      <c r="RP70" s="178"/>
      <c r="RQ70" s="178"/>
      <c r="RR70" s="178"/>
      <c r="RS70" s="178"/>
      <c r="RT70" s="178"/>
      <c r="RU70" s="178"/>
      <c r="RV70" s="178"/>
      <c r="RW70" s="178"/>
      <c r="RX70" s="178"/>
      <c r="RY70" s="178"/>
      <c r="RZ70" s="178"/>
      <c r="SA70" s="178"/>
      <c r="SB70" s="178"/>
      <c r="SC70" s="178"/>
      <c r="SD70" s="178"/>
      <c r="SE70" s="178"/>
      <c r="SF70" s="178"/>
      <c r="SG70" s="178"/>
      <c r="SH70" s="178"/>
      <c r="SI70" s="178"/>
      <c r="SJ70" s="178"/>
      <c r="SK70" s="178"/>
      <c r="SL70" s="178"/>
      <c r="SM70" s="178"/>
      <c r="SN70" s="178"/>
      <c r="SO70" s="178"/>
      <c r="SP70" s="178"/>
      <c r="SQ70" s="178"/>
      <c r="SR70" s="178"/>
      <c r="SS70" s="178"/>
      <c r="ST70" s="178"/>
      <c r="SU70" s="178"/>
      <c r="SV70" s="178"/>
      <c r="SW70" s="178"/>
      <c r="SX70" s="178"/>
      <c r="SY70" s="178"/>
      <c r="SZ70" s="178"/>
      <c r="TA70" s="178"/>
      <c r="TB70" s="178"/>
      <c r="TC70" s="178"/>
      <c r="TD70" s="178"/>
      <c r="TE70" s="178"/>
      <c r="TF70" s="178"/>
      <c r="TG70" s="178"/>
      <c r="TH70" s="178"/>
      <c r="TI70" s="178"/>
      <c r="TJ70" s="178"/>
      <c r="TK70" s="178"/>
      <c r="TL70" s="178"/>
      <c r="TM70" s="178"/>
      <c r="TN70" s="178"/>
      <c r="TO70" s="178"/>
      <c r="TP70" s="178"/>
      <c r="TQ70" s="178"/>
      <c r="TR70" s="178"/>
      <c r="TS70" s="178"/>
      <c r="TT70" s="178"/>
      <c r="TU70" s="178"/>
      <c r="TV70" s="178"/>
      <c r="TW70" s="178"/>
      <c r="TX70" s="178"/>
      <c r="TY70" s="178"/>
      <c r="TZ70" s="178"/>
      <c r="UA70" s="178"/>
      <c r="UB70" s="178"/>
      <c r="UC70" s="178"/>
      <c r="UD70" s="178"/>
      <c r="UE70" s="178"/>
      <c r="UF70" s="178"/>
      <c r="UG70" s="178"/>
      <c r="UH70" s="178"/>
      <c r="UI70" s="178"/>
      <c r="UJ70" s="178"/>
      <c r="UK70" s="178"/>
      <c r="UL70" s="178"/>
      <c r="UM70" s="178"/>
      <c r="UN70" s="178"/>
      <c r="UO70" s="178"/>
      <c r="UP70" s="178"/>
      <c r="UQ70" s="178"/>
      <c r="UR70" s="178"/>
      <c r="US70" s="178"/>
      <c r="UT70" s="178"/>
      <c r="UU70" s="178"/>
      <c r="UV70" s="178"/>
      <c r="UW70" s="178"/>
      <c r="UX70" s="178"/>
      <c r="UY70" s="178"/>
      <c r="UZ70" s="178"/>
      <c r="VA70" s="178"/>
      <c r="VB70" s="178"/>
      <c r="VC70" s="178"/>
      <c r="VD70" s="178"/>
      <c r="VE70" s="178"/>
      <c r="VF70" s="178"/>
      <c r="VG70" s="178"/>
      <c r="VH70" s="178"/>
      <c r="VI70" s="178"/>
      <c r="VJ70" s="178"/>
      <c r="VK70" s="178"/>
      <c r="VL70" s="178"/>
      <c r="VM70" s="178"/>
      <c r="VN70" s="178"/>
      <c r="VO70" s="178"/>
      <c r="VP70" s="178"/>
      <c r="VQ70" s="178"/>
      <c r="VR70" s="178"/>
      <c r="VS70" s="178"/>
      <c r="VT70" s="178"/>
      <c r="VU70" s="178"/>
      <c r="VV70" s="178"/>
      <c r="VW70" s="178"/>
      <c r="VX70" s="178"/>
      <c r="VY70" s="178"/>
      <c r="VZ70" s="178"/>
      <c r="WA70" s="178"/>
      <c r="WB70" s="178"/>
      <c r="WC70" s="178"/>
      <c r="WD70" s="178"/>
      <c r="WE70" s="178"/>
      <c r="WF70" s="178"/>
      <c r="WG70" s="178"/>
      <c r="WH70" s="178"/>
      <c r="WI70" s="178"/>
      <c r="WJ70" s="178"/>
      <c r="WK70" s="178"/>
      <c r="WL70" s="178"/>
      <c r="WM70" s="178"/>
      <c r="WN70" s="178"/>
      <c r="WO70" s="178"/>
      <c r="WP70" s="178"/>
      <c r="WQ70" s="178"/>
      <c r="WR70" s="178"/>
      <c r="WS70" s="178"/>
      <c r="WT70" s="178"/>
      <c r="WU70" s="178"/>
      <c r="WV70" s="178"/>
      <c r="WW70" s="178"/>
      <c r="WX70" s="178"/>
      <c r="WY70" s="178"/>
      <c r="WZ70" s="178"/>
      <c r="XA70" s="178"/>
      <c r="XB70" s="178"/>
      <c r="XC70" s="178"/>
      <c r="XD70" s="178"/>
      <c r="XE70" s="178"/>
      <c r="XF70" s="178"/>
      <c r="XG70" s="178"/>
      <c r="XH70" s="178"/>
      <c r="XI70" s="178"/>
      <c r="XJ70" s="178"/>
      <c r="XK70" s="178"/>
      <c r="XL70" s="178"/>
      <c r="XM70" s="178"/>
      <c r="XN70" s="178"/>
      <c r="XO70" s="178"/>
      <c r="XP70" s="178"/>
      <c r="XQ70" s="178"/>
      <c r="XR70" s="178"/>
      <c r="XS70" s="178"/>
      <c r="XT70" s="178"/>
      <c r="XU70" s="178"/>
      <c r="XV70" s="178"/>
      <c r="XW70" s="178"/>
      <c r="XX70" s="178"/>
      <c r="XY70" s="178"/>
      <c r="XZ70" s="178"/>
      <c r="YA70" s="178"/>
      <c r="YB70" s="178"/>
      <c r="YC70" s="178"/>
      <c r="YD70" s="178"/>
      <c r="YE70" s="178"/>
      <c r="YF70" s="178"/>
      <c r="YG70" s="178"/>
      <c r="YH70" s="178"/>
      <c r="YI70" s="178"/>
      <c r="YJ70" s="178"/>
      <c r="YK70" s="178"/>
      <c r="YL70" s="178"/>
      <c r="YM70" s="178"/>
      <c r="YN70" s="178"/>
      <c r="YO70" s="178"/>
      <c r="YP70" s="178"/>
      <c r="YQ70" s="178"/>
      <c r="YR70" s="178"/>
      <c r="YS70" s="178"/>
      <c r="YT70" s="178"/>
      <c r="YU70" s="178"/>
      <c r="YV70" s="178"/>
      <c r="YW70" s="178"/>
      <c r="YX70" s="178"/>
      <c r="YY70" s="178"/>
      <c r="YZ70" s="178"/>
      <c r="ZA70" s="178"/>
      <c r="ZB70" s="178"/>
      <c r="ZC70" s="178"/>
      <c r="ZD70" s="178"/>
      <c r="ZE70" s="178"/>
      <c r="ZF70" s="178"/>
      <c r="ZG70" s="178"/>
      <c r="ZH70" s="178"/>
      <c r="ZI70" s="178"/>
      <c r="ZJ70" s="178"/>
      <c r="ZK70" s="178"/>
      <c r="ZL70" s="178"/>
      <c r="ZM70" s="178"/>
      <c r="ZN70" s="178"/>
      <c r="ZO70" s="178"/>
      <c r="ZP70" s="178"/>
      <c r="ZQ70" s="178"/>
      <c r="ZR70" s="178"/>
      <c r="ZS70" s="178"/>
      <c r="ZT70" s="178"/>
      <c r="ZU70" s="178"/>
      <c r="ZV70" s="178"/>
      <c r="ZW70" s="178"/>
      <c r="ZX70" s="178"/>
      <c r="ZY70" s="178"/>
      <c r="ZZ70" s="178"/>
      <c r="AAA70" s="178"/>
      <c r="AAB70" s="178"/>
      <c r="AAC70" s="178"/>
      <c r="AAD70" s="178"/>
      <c r="AAE70" s="178"/>
      <c r="AAF70" s="178"/>
      <c r="AAG70" s="178"/>
      <c r="AAH70" s="178"/>
      <c r="AAI70" s="178"/>
      <c r="AAJ70" s="178"/>
      <c r="AAK70" s="178"/>
      <c r="AAL70" s="178"/>
      <c r="AAM70" s="178"/>
      <c r="AAN70" s="178"/>
      <c r="AAO70" s="178"/>
      <c r="AAP70" s="178"/>
      <c r="AAQ70" s="178"/>
      <c r="AAR70" s="178"/>
      <c r="AAS70" s="178"/>
      <c r="AAT70" s="178"/>
      <c r="AAU70" s="178"/>
      <c r="AAV70" s="178"/>
      <c r="AAW70" s="178"/>
      <c r="AAX70" s="178"/>
      <c r="AAY70" s="178"/>
      <c r="AAZ70" s="178"/>
      <c r="ABA70" s="178"/>
      <c r="ABB70" s="178"/>
      <c r="ABC70" s="178"/>
      <c r="ABD70" s="178"/>
      <c r="ABE70" s="178"/>
      <c r="ABF70" s="178"/>
      <c r="ABG70" s="178"/>
      <c r="ABH70" s="178"/>
      <c r="ABI70" s="178"/>
      <c r="ABJ70" s="178"/>
      <c r="ABK70" s="178"/>
      <c r="ABL70" s="178"/>
      <c r="ABM70" s="178"/>
      <c r="ABN70" s="178"/>
      <c r="ABO70" s="178"/>
      <c r="ABP70" s="178"/>
      <c r="ABQ70" s="178"/>
      <c r="ABR70" s="178"/>
      <c r="ABS70" s="178"/>
      <c r="ABT70" s="178"/>
      <c r="ABU70" s="178"/>
      <c r="ABV70" s="178"/>
      <c r="ABW70" s="178"/>
      <c r="ABX70" s="178"/>
      <c r="ABY70" s="178"/>
      <c r="ABZ70" s="178"/>
      <c r="ACA70" s="178"/>
      <c r="ACB70" s="178"/>
      <c r="ACC70" s="178"/>
      <c r="ACD70" s="178"/>
      <c r="ACE70" s="178"/>
      <c r="ACF70" s="178"/>
      <c r="ACG70" s="178"/>
      <c r="ACH70" s="178"/>
      <c r="ACI70" s="178"/>
      <c r="ACJ70" s="178"/>
      <c r="ACK70" s="178"/>
      <c r="ACL70" s="178"/>
      <c r="ACM70" s="178"/>
      <c r="ACN70" s="178"/>
      <c r="ACO70" s="178"/>
      <c r="ACP70" s="178"/>
      <c r="ACQ70" s="178"/>
      <c r="ACR70" s="178"/>
      <c r="ACS70" s="178"/>
      <c r="ACT70" s="178"/>
      <c r="ACU70" s="178"/>
      <c r="ACV70" s="178"/>
      <c r="ACW70" s="178"/>
      <c r="ACX70" s="178"/>
      <c r="ACY70" s="178"/>
      <c r="ACZ70" s="178"/>
      <c r="ADA70" s="178"/>
      <c r="ADB70" s="178"/>
      <c r="ADC70" s="178"/>
      <c r="ADD70" s="178"/>
      <c r="ADE70" s="178"/>
      <c r="ADF70" s="178"/>
      <c r="ADG70" s="178"/>
      <c r="ADH70" s="178"/>
      <c r="ADI70" s="178"/>
      <c r="ADJ70" s="178"/>
      <c r="ADK70" s="178"/>
      <c r="ADL70" s="178"/>
      <c r="ADM70" s="178"/>
      <c r="ADN70" s="178"/>
      <c r="ADO70" s="178"/>
      <c r="ADP70" s="178"/>
      <c r="ADQ70" s="178"/>
      <c r="ADR70" s="178"/>
      <c r="ADS70" s="178"/>
      <c r="ADT70" s="178"/>
      <c r="ADU70" s="178"/>
      <c r="ADV70" s="178"/>
      <c r="ADW70" s="178"/>
      <c r="ADX70" s="178"/>
      <c r="ADY70" s="178"/>
      <c r="ADZ70" s="178"/>
      <c r="AEA70" s="178"/>
      <c r="AEB70" s="178"/>
      <c r="AEC70" s="178"/>
      <c r="AED70" s="178"/>
      <c r="AEE70" s="178"/>
      <c r="AEF70" s="178"/>
      <c r="AEG70" s="178"/>
      <c r="AEH70" s="178"/>
      <c r="AEI70" s="178"/>
      <c r="AEJ70" s="178"/>
      <c r="AEK70" s="178"/>
      <c r="AEL70" s="178"/>
      <c r="AEM70" s="178"/>
      <c r="AEN70" s="178"/>
      <c r="AEO70" s="178"/>
      <c r="AEP70" s="178"/>
      <c r="AEQ70" s="178"/>
      <c r="AER70" s="178"/>
      <c r="AES70" s="178"/>
      <c r="AET70" s="178"/>
      <c r="AEU70" s="178"/>
      <c r="AEV70" s="178"/>
      <c r="AEW70" s="178"/>
      <c r="AEX70" s="178"/>
      <c r="AEY70" s="178"/>
      <c r="AEZ70" s="178"/>
      <c r="AFA70" s="178"/>
      <c r="AFB70" s="178"/>
      <c r="AFC70" s="178"/>
      <c r="AFD70" s="178"/>
      <c r="AFE70" s="178"/>
      <c r="AFF70" s="178"/>
      <c r="AFG70" s="178"/>
      <c r="AFH70" s="178"/>
      <c r="AFI70" s="178"/>
      <c r="AFJ70" s="178"/>
      <c r="AFK70" s="178"/>
      <c r="AFL70" s="178"/>
      <c r="AFM70" s="178"/>
      <c r="AFN70" s="178"/>
      <c r="AFO70" s="178"/>
      <c r="AFP70" s="178"/>
      <c r="AFQ70" s="178"/>
      <c r="AFR70" s="178"/>
      <c r="AFS70" s="178"/>
      <c r="AFT70" s="178"/>
      <c r="AFU70" s="178"/>
      <c r="AFV70" s="178"/>
      <c r="AFW70" s="178"/>
      <c r="AFX70" s="178"/>
      <c r="AFY70" s="178"/>
      <c r="AFZ70" s="178"/>
      <c r="AGA70" s="178"/>
      <c r="AGB70" s="178"/>
      <c r="AGC70" s="178"/>
      <c r="AGD70" s="178"/>
      <c r="AGE70" s="178"/>
      <c r="AGF70" s="178"/>
      <c r="AGG70" s="178"/>
      <c r="AGH70" s="178"/>
      <c r="AGI70" s="178"/>
      <c r="AGJ70" s="178"/>
      <c r="AGK70" s="178"/>
      <c r="AGL70" s="178"/>
      <c r="AGM70" s="178"/>
      <c r="AGN70" s="178"/>
      <c r="AGO70" s="178"/>
      <c r="AGP70" s="178"/>
      <c r="AGQ70" s="178"/>
      <c r="AGR70" s="178"/>
      <c r="AGS70" s="178"/>
      <c r="AGT70" s="178"/>
      <c r="AGU70" s="178"/>
      <c r="AGV70" s="178"/>
      <c r="AGW70" s="178"/>
      <c r="AGX70" s="178"/>
      <c r="AGY70" s="178"/>
      <c r="AGZ70" s="178"/>
      <c r="AHA70" s="178"/>
      <c r="AHB70" s="178"/>
      <c r="AHC70" s="178"/>
      <c r="AHD70" s="178"/>
      <c r="AHE70" s="178"/>
      <c r="AHF70" s="178"/>
      <c r="AHG70" s="178"/>
      <c r="AHH70" s="178"/>
      <c r="AHI70" s="178"/>
      <c r="AHJ70" s="178"/>
      <c r="AHK70" s="178"/>
      <c r="AHL70" s="178"/>
      <c r="AHM70" s="178"/>
      <c r="AHN70" s="178"/>
      <c r="AHO70" s="178"/>
      <c r="AHP70" s="178"/>
      <c r="AHQ70" s="178"/>
      <c r="AHR70" s="178"/>
      <c r="AHS70" s="178"/>
      <c r="AHT70" s="178"/>
      <c r="AHU70" s="178"/>
      <c r="AHV70" s="178"/>
      <c r="AHW70" s="178"/>
      <c r="AHX70" s="178"/>
      <c r="AHY70" s="178"/>
      <c r="AHZ70" s="178"/>
      <c r="AIA70" s="178"/>
      <c r="AIB70" s="178"/>
      <c r="AIC70" s="178"/>
      <c r="AID70" s="178"/>
      <c r="AIE70" s="178"/>
      <c r="AIF70" s="178"/>
      <c r="AIG70" s="178"/>
      <c r="AIH70" s="178"/>
      <c r="AII70" s="178"/>
      <c r="AIJ70" s="178"/>
      <c r="AIK70" s="178"/>
      <c r="AIL70" s="178"/>
      <c r="AIM70" s="178"/>
      <c r="AIN70" s="178"/>
      <c r="AIO70" s="178"/>
      <c r="AIP70" s="178"/>
      <c r="AIQ70" s="178"/>
      <c r="AIR70" s="178"/>
      <c r="AIS70" s="178"/>
      <c r="AIT70" s="178"/>
      <c r="AIU70" s="178"/>
      <c r="AIV70" s="178"/>
      <c r="AIW70" s="178"/>
      <c r="AIX70" s="178"/>
      <c r="AIY70" s="178"/>
      <c r="AIZ70" s="178"/>
      <c r="AJA70" s="178"/>
      <c r="AJB70" s="178"/>
      <c r="AJC70" s="178"/>
      <c r="AJD70" s="178"/>
      <c r="AJE70" s="178"/>
      <c r="AJF70" s="178"/>
      <c r="AJG70" s="178"/>
      <c r="AJH70" s="178"/>
      <c r="AJI70" s="178"/>
      <c r="AJJ70" s="178"/>
      <c r="AJK70" s="178"/>
      <c r="AJL70" s="178"/>
      <c r="AJM70" s="178"/>
      <c r="AJN70" s="178"/>
      <c r="AJO70" s="178"/>
      <c r="AJP70" s="178"/>
      <c r="AJQ70" s="178"/>
      <c r="AJR70" s="178"/>
      <c r="AJS70" s="178"/>
      <c r="AJT70" s="178"/>
      <c r="AJU70" s="178"/>
      <c r="AJV70" s="178"/>
      <c r="AJW70" s="178"/>
      <c r="AJX70" s="178"/>
      <c r="AJY70" s="178"/>
      <c r="AJZ70" s="178"/>
      <c r="AKA70" s="178"/>
      <c r="AKB70" s="178"/>
      <c r="AKC70" s="178"/>
      <c r="AKD70" s="178"/>
      <c r="AKE70" s="178"/>
      <c r="AKF70" s="178"/>
      <c r="AKG70" s="178"/>
      <c r="AKH70" s="178"/>
      <c r="AKI70" s="178"/>
      <c r="AKJ70" s="178"/>
      <c r="AKK70" s="178"/>
      <c r="AKL70" s="178"/>
      <c r="AKM70" s="178"/>
      <c r="AKN70" s="178"/>
      <c r="AKO70" s="178"/>
      <c r="AKP70" s="178"/>
      <c r="AKQ70" s="178"/>
      <c r="AKR70" s="178"/>
      <c r="AKS70" s="178"/>
      <c r="AKT70" s="178"/>
      <c r="AKU70" s="178"/>
      <c r="AKV70" s="178"/>
      <c r="AKW70" s="178"/>
      <c r="AKX70" s="178"/>
      <c r="AKY70" s="178"/>
      <c r="AKZ70" s="178"/>
      <c r="ALA70" s="178"/>
      <c r="ALB70" s="178"/>
      <c r="ALC70" s="178"/>
      <c r="ALD70" s="178"/>
      <c r="ALE70" s="178"/>
      <c r="ALF70" s="178"/>
      <c r="ALG70" s="178"/>
      <c r="ALH70" s="178"/>
      <c r="ALI70" s="178"/>
      <c r="ALJ70" s="178"/>
      <c r="ALK70" s="178"/>
      <c r="ALL70" s="178"/>
      <c r="ALM70" s="178"/>
      <c r="ALN70" s="178"/>
      <c r="ALO70" s="178"/>
      <c r="ALP70" s="178"/>
      <c r="ALQ70" s="178"/>
      <c r="ALR70" s="178"/>
      <c r="ALS70" s="178"/>
      <c r="ALT70" s="178"/>
      <c r="ALU70" s="178"/>
      <c r="ALV70" s="178"/>
      <c r="ALW70" s="178"/>
      <c r="ALX70" s="178"/>
      <c r="ALY70" s="178"/>
      <c r="ALZ70" s="178"/>
      <c r="AMA70" s="178"/>
      <c r="AMB70" s="178"/>
      <c r="AMC70" s="178"/>
      <c r="AMD70" s="178"/>
      <c r="AME70" s="178"/>
      <c r="AMF70" s="178"/>
      <c r="AMG70" s="178"/>
      <c r="AMH70" s="178"/>
      <c r="AMI70" s="178"/>
      <c r="AMJ70" s="178"/>
      <c r="AMK70" s="178"/>
    </row>
    <row r="71" spans="1:1025" x14ac:dyDescent="0.25">
      <c r="A71" s="178"/>
      <c r="B71" s="183" t="s">
        <v>384</v>
      </c>
      <c r="C71" s="184">
        <f>SUM(C72:D77)</f>
        <v>97.509999999999991</v>
      </c>
      <c r="D71" s="183" t="s">
        <v>385</v>
      </c>
      <c r="E71" s="184">
        <f>SUM(E72:F77)</f>
        <v>113.3</v>
      </c>
      <c r="F71" s="183" t="s">
        <v>386</v>
      </c>
      <c r="G71" s="184">
        <f>SUM(G72:H77)</f>
        <v>108.28999999999999</v>
      </c>
      <c r="H71" s="183" t="s">
        <v>387</v>
      </c>
      <c r="I71" s="184">
        <f>SUM(I72:J77)</f>
        <v>136.44</v>
      </c>
      <c r="J71" s="183" t="s">
        <v>388</v>
      </c>
      <c r="K71" s="184">
        <f>SUM(K72:L77)</f>
        <v>89.61</v>
      </c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  <c r="IR71" s="178"/>
      <c r="IS71" s="178"/>
      <c r="IT71" s="178"/>
      <c r="IU71" s="178"/>
      <c r="IV71" s="178"/>
      <c r="IW71" s="178"/>
      <c r="IX71" s="178"/>
      <c r="IY71" s="178"/>
      <c r="IZ71" s="178"/>
      <c r="JA71" s="178"/>
      <c r="JB71" s="178"/>
      <c r="JC71" s="178"/>
      <c r="JD71" s="178"/>
      <c r="JE71" s="178"/>
      <c r="JF71" s="178"/>
      <c r="JG71" s="178"/>
      <c r="JH71" s="178"/>
      <c r="JI71" s="178"/>
      <c r="JJ71" s="178"/>
      <c r="JK71" s="178"/>
      <c r="JL71" s="178"/>
      <c r="JM71" s="178"/>
      <c r="JN71" s="178"/>
      <c r="JO71" s="178"/>
      <c r="JP71" s="178"/>
      <c r="JQ71" s="178"/>
      <c r="JR71" s="178"/>
      <c r="JS71" s="178"/>
      <c r="JT71" s="178"/>
      <c r="JU71" s="178"/>
      <c r="JV71" s="178"/>
      <c r="JW71" s="178"/>
      <c r="JX71" s="178"/>
      <c r="JY71" s="178"/>
      <c r="JZ71" s="178"/>
      <c r="KA71" s="178"/>
      <c r="KB71" s="178"/>
      <c r="KC71" s="178"/>
      <c r="KD71" s="178"/>
      <c r="KE71" s="178"/>
      <c r="KF71" s="178"/>
      <c r="KG71" s="178"/>
      <c r="KH71" s="178"/>
      <c r="KI71" s="178"/>
      <c r="KJ71" s="178"/>
      <c r="KK71" s="178"/>
      <c r="KL71" s="178"/>
      <c r="KM71" s="178"/>
      <c r="KN71" s="178"/>
      <c r="KO71" s="178"/>
      <c r="KP71" s="178"/>
      <c r="KQ71" s="178"/>
      <c r="KR71" s="178"/>
      <c r="KS71" s="178"/>
      <c r="KT71" s="178"/>
      <c r="KU71" s="178"/>
      <c r="KV71" s="178"/>
      <c r="KW71" s="178"/>
      <c r="KX71" s="178"/>
      <c r="KY71" s="178"/>
      <c r="KZ71" s="178"/>
      <c r="LA71" s="178"/>
      <c r="LB71" s="178"/>
      <c r="LC71" s="178"/>
      <c r="LD71" s="178"/>
      <c r="LE71" s="178"/>
      <c r="LF71" s="178"/>
      <c r="LG71" s="178"/>
      <c r="LH71" s="178"/>
      <c r="LI71" s="178"/>
      <c r="LJ71" s="178"/>
      <c r="LK71" s="178"/>
      <c r="LL71" s="178"/>
      <c r="LM71" s="178"/>
      <c r="LN71" s="178"/>
      <c r="LO71" s="178"/>
      <c r="LP71" s="178"/>
      <c r="LQ71" s="178"/>
      <c r="LR71" s="178"/>
      <c r="LS71" s="178"/>
      <c r="LT71" s="178"/>
      <c r="LU71" s="178"/>
      <c r="LV71" s="178"/>
      <c r="LW71" s="178"/>
      <c r="LX71" s="178"/>
      <c r="LY71" s="178"/>
      <c r="LZ71" s="178"/>
      <c r="MA71" s="178"/>
      <c r="MB71" s="178"/>
      <c r="MC71" s="178"/>
      <c r="MD71" s="178"/>
      <c r="ME71" s="178"/>
      <c r="MF71" s="178"/>
      <c r="MG71" s="178"/>
      <c r="MH71" s="178"/>
      <c r="MI71" s="178"/>
      <c r="MJ71" s="178"/>
      <c r="MK71" s="178"/>
      <c r="ML71" s="178"/>
      <c r="MM71" s="178"/>
      <c r="MN71" s="178"/>
      <c r="MO71" s="178"/>
      <c r="MP71" s="178"/>
      <c r="MQ71" s="178"/>
      <c r="MR71" s="178"/>
      <c r="MS71" s="178"/>
      <c r="MT71" s="178"/>
      <c r="MU71" s="178"/>
      <c r="MV71" s="178"/>
      <c r="MW71" s="178"/>
      <c r="MX71" s="178"/>
      <c r="MY71" s="178"/>
      <c r="MZ71" s="178"/>
      <c r="NA71" s="178"/>
      <c r="NB71" s="178"/>
      <c r="NC71" s="178"/>
      <c r="ND71" s="178"/>
      <c r="NE71" s="178"/>
      <c r="NF71" s="178"/>
      <c r="NG71" s="178"/>
      <c r="NH71" s="178"/>
      <c r="NI71" s="178"/>
      <c r="NJ71" s="178"/>
      <c r="NK71" s="178"/>
      <c r="NL71" s="178"/>
      <c r="NM71" s="178"/>
      <c r="NN71" s="178"/>
      <c r="NO71" s="178"/>
      <c r="NP71" s="178"/>
      <c r="NQ71" s="178"/>
      <c r="NR71" s="178"/>
      <c r="NS71" s="178"/>
      <c r="NT71" s="178"/>
      <c r="NU71" s="178"/>
      <c r="NV71" s="178"/>
      <c r="NW71" s="178"/>
      <c r="NX71" s="178"/>
      <c r="NY71" s="178"/>
      <c r="NZ71" s="178"/>
      <c r="OA71" s="178"/>
      <c r="OB71" s="178"/>
      <c r="OC71" s="178"/>
      <c r="OD71" s="178"/>
      <c r="OE71" s="178"/>
      <c r="OF71" s="178"/>
      <c r="OG71" s="178"/>
      <c r="OH71" s="178"/>
      <c r="OI71" s="178"/>
      <c r="OJ71" s="178"/>
      <c r="OK71" s="178"/>
      <c r="OL71" s="178"/>
      <c r="OM71" s="178"/>
      <c r="ON71" s="178"/>
      <c r="OO71" s="178"/>
      <c r="OP71" s="178"/>
      <c r="OQ71" s="178"/>
      <c r="OR71" s="178"/>
      <c r="OS71" s="178"/>
      <c r="OT71" s="178"/>
      <c r="OU71" s="178"/>
      <c r="OV71" s="178"/>
      <c r="OW71" s="178"/>
      <c r="OX71" s="178"/>
      <c r="OY71" s="178"/>
      <c r="OZ71" s="178"/>
      <c r="PA71" s="178"/>
      <c r="PB71" s="178"/>
      <c r="PC71" s="178"/>
      <c r="PD71" s="178"/>
      <c r="PE71" s="178"/>
      <c r="PF71" s="178"/>
      <c r="PG71" s="178"/>
      <c r="PH71" s="178"/>
      <c r="PI71" s="178"/>
      <c r="PJ71" s="178"/>
      <c r="PK71" s="178"/>
      <c r="PL71" s="178"/>
      <c r="PM71" s="178"/>
      <c r="PN71" s="178"/>
      <c r="PO71" s="178"/>
      <c r="PP71" s="178"/>
      <c r="PQ71" s="178"/>
      <c r="PR71" s="178"/>
      <c r="PS71" s="178"/>
      <c r="PT71" s="178"/>
      <c r="PU71" s="178"/>
      <c r="PV71" s="178"/>
      <c r="PW71" s="178"/>
      <c r="PX71" s="178"/>
      <c r="PY71" s="178"/>
      <c r="PZ71" s="178"/>
      <c r="QA71" s="178"/>
      <c r="QB71" s="178"/>
      <c r="QC71" s="178"/>
      <c r="QD71" s="178"/>
      <c r="QE71" s="178"/>
      <c r="QF71" s="178"/>
      <c r="QG71" s="178"/>
      <c r="QH71" s="178"/>
      <c r="QI71" s="178"/>
      <c r="QJ71" s="178"/>
      <c r="QK71" s="178"/>
      <c r="QL71" s="178"/>
      <c r="QM71" s="178"/>
      <c r="QN71" s="178"/>
      <c r="QO71" s="178"/>
      <c r="QP71" s="178"/>
      <c r="QQ71" s="178"/>
      <c r="QR71" s="178"/>
      <c r="QS71" s="178"/>
      <c r="QT71" s="178"/>
      <c r="QU71" s="178"/>
      <c r="QV71" s="178"/>
      <c r="QW71" s="178"/>
      <c r="QX71" s="178"/>
      <c r="QY71" s="178"/>
      <c r="QZ71" s="178"/>
      <c r="RA71" s="178"/>
      <c r="RB71" s="178"/>
      <c r="RC71" s="178"/>
      <c r="RD71" s="178"/>
      <c r="RE71" s="178"/>
      <c r="RF71" s="178"/>
      <c r="RG71" s="178"/>
      <c r="RH71" s="178"/>
      <c r="RI71" s="178"/>
      <c r="RJ71" s="178"/>
      <c r="RK71" s="178"/>
      <c r="RL71" s="178"/>
      <c r="RM71" s="178"/>
      <c r="RN71" s="178"/>
      <c r="RO71" s="178"/>
      <c r="RP71" s="178"/>
      <c r="RQ71" s="178"/>
      <c r="RR71" s="178"/>
      <c r="RS71" s="178"/>
      <c r="RT71" s="178"/>
      <c r="RU71" s="178"/>
      <c r="RV71" s="178"/>
      <c r="RW71" s="178"/>
      <c r="RX71" s="178"/>
      <c r="RY71" s="178"/>
      <c r="RZ71" s="178"/>
      <c r="SA71" s="178"/>
      <c r="SB71" s="178"/>
      <c r="SC71" s="178"/>
      <c r="SD71" s="178"/>
      <c r="SE71" s="178"/>
      <c r="SF71" s="178"/>
      <c r="SG71" s="178"/>
      <c r="SH71" s="178"/>
      <c r="SI71" s="178"/>
      <c r="SJ71" s="178"/>
      <c r="SK71" s="178"/>
      <c r="SL71" s="178"/>
      <c r="SM71" s="178"/>
      <c r="SN71" s="178"/>
      <c r="SO71" s="178"/>
      <c r="SP71" s="178"/>
      <c r="SQ71" s="178"/>
      <c r="SR71" s="178"/>
      <c r="SS71" s="178"/>
      <c r="ST71" s="178"/>
      <c r="SU71" s="178"/>
      <c r="SV71" s="178"/>
      <c r="SW71" s="178"/>
      <c r="SX71" s="178"/>
      <c r="SY71" s="178"/>
      <c r="SZ71" s="178"/>
      <c r="TA71" s="178"/>
      <c r="TB71" s="178"/>
      <c r="TC71" s="178"/>
      <c r="TD71" s="178"/>
      <c r="TE71" s="178"/>
      <c r="TF71" s="178"/>
      <c r="TG71" s="178"/>
      <c r="TH71" s="178"/>
      <c r="TI71" s="178"/>
      <c r="TJ71" s="178"/>
      <c r="TK71" s="178"/>
      <c r="TL71" s="178"/>
      <c r="TM71" s="178"/>
      <c r="TN71" s="178"/>
      <c r="TO71" s="178"/>
      <c r="TP71" s="178"/>
      <c r="TQ71" s="178"/>
      <c r="TR71" s="178"/>
      <c r="TS71" s="178"/>
      <c r="TT71" s="178"/>
      <c r="TU71" s="178"/>
      <c r="TV71" s="178"/>
      <c r="TW71" s="178"/>
      <c r="TX71" s="178"/>
      <c r="TY71" s="178"/>
      <c r="TZ71" s="178"/>
      <c r="UA71" s="178"/>
      <c r="UB71" s="178"/>
      <c r="UC71" s="178"/>
      <c r="UD71" s="178"/>
      <c r="UE71" s="178"/>
      <c r="UF71" s="178"/>
      <c r="UG71" s="178"/>
      <c r="UH71" s="178"/>
      <c r="UI71" s="178"/>
      <c r="UJ71" s="178"/>
      <c r="UK71" s="178"/>
      <c r="UL71" s="178"/>
      <c r="UM71" s="178"/>
      <c r="UN71" s="178"/>
      <c r="UO71" s="178"/>
      <c r="UP71" s="178"/>
      <c r="UQ71" s="178"/>
      <c r="UR71" s="178"/>
      <c r="US71" s="178"/>
      <c r="UT71" s="178"/>
      <c r="UU71" s="178"/>
      <c r="UV71" s="178"/>
      <c r="UW71" s="178"/>
      <c r="UX71" s="178"/>
      <c r="UY71" s="178"/>
      <c r="UZ71" s="178"/>
      <c r="VA71" s="178"/>
      <c r="VB71" s="178"/>
      <c r="VC71" s="178"/>
      <c r="VD71" s="178"/>
      <c r="VE71" s="178"/>
      <c r="VF71" s="178"/>
      <c r="VG71" s="178"/>
      <c r="VH71" s="178"/>
      <c r="VI71" s="178"/>
      <c r="VJ71" s="178"/>
      <c r="VK71" s="178"/>
      <c r="VL71" s="178"/>
      <c r="VM71" s="178"/>
      <c r="VN71" s="178"/>
      <c r="VO71" s="178"/>
      <c r="VP71" s="178"/>
      <c r="VQ71" s="178"/>
      <c r="VR71" s="178"/>
      <c r="VS71" s="178"/>
      <c r="VT71" s="178"/>
      <c r="VU71" s="178"/>
      <c r="VV71" s="178"/>
      <c r="VW71" s="178"/>
      <c r="VX71" s="178"/>
      <c r="VY71" s="178"/>
      <c r="VZ71" s="178"/>
      <c r="WA71" s="178"/>
      <c r="WB71" s="178"/>
      <c r="WC71" s="178"/>
      <c r="WD71" s="178"/>
      <c r="WE71" s="178"/>
      <c r="WF71" s="178"/>
      <c r="WG71" s="178"/>
      <c r="WH71" s="178"/>
      <c r="WI71" s="178"/>
      <c r="WJ71" s="178"/>
      <c r="WK71" s="178"/>
      <c r="WL71" s="178"/>
      <c r="WM71" s="178"/>
      <c r="WN71" s="178"/>
      <c r="WO71" s="178"/>
      <c r="WP71" s="178"/>
      <c r="WQ71" s="178"/>
      <c r="WR71" s="178"/>
      <c r="WS71" s="178"/>
      <c r="WT71" s="178"/>
      <c r="WU71" s="178"/>
      <c r="WV71" s="178"/>
      <c r="WW71" s="178"/>
      <c r="WX71" s="178"/>
      <c r="WY71" s="178"/>
      <c r="WZ71" s="178"/>
      <c r="XA71" s="178"/>
      <c r="XB71" s="178"/>
      <c r="XC71" s="178"/>
      <c r="XD71" s="178"/>
      <c r="XE71" s="178"/>
      <c r="XF71" s="178"/>
      <c r="XG71" s="178"/>
      <c r="XH71" s="178"/>
      <c r="XI71" s="178"/>
      <c r="XJ71" s="178"/>
      <c r="XK71" s="178"/>
      <c r="XL71" s="178"/>
      <c r="XM71" s="178"/>
      <c r="XN71" s="178"/>
      <c r="XO71" s="178"/>
      <c r="XP71" s="178"/>
      <c r="XQ71" s="178"/>
      <c r="XR71" s="178"/>
      <c r="XS71" s="178"/>
      <c r="XT71" s="178"/>
      <c r="XU71" s="178"/>
      <c r="XV71" s="178"/>
      <c r="XW71" s="178"/>
      <c r="XX71" s="178"/>
      <c r="XY71" s="178"/>
      <c r="XZ71" s="178"/>
      <c r="YA71" s="178"/>
      <c r="YB71" s="178"/>
      <c r="YC71" s="178"/>
      <c r="YD71" s="178"/>
      <c r="YE71" s="178"/>
      <c r="YF71" s="178"/>
      <c r="YG71" s="178"/>
      <c r="YH71" s="178"/>
      <c r="YI71" s="178"/>
      <c r="YJ71" s="178"/>
      <c r="YK71" s="178"/>
      <c r="YL71" s="178"/>
      <c r="YM71" s="178"/>
      <c r="YN71" s="178"/>
      <c r="YO71" s="178"/>
      <c r="YP71" s="178"/>
      <c r="YQ71" s="178"/>
      <c r="YR71" s="178"/>
      <c r="YS71" s="178"/>
      <c r="YT71" s="178"/>
      <c r="YU71" s="178"/>
      <c r="YV71" s="178"/>
      <c r="YW71" s="178"/>
      <c r="YX71" s="178"/>
      <c r="YY71" s="178"/>
      <c r="YZ71" s="178"/>
      <c r="ZA71" s="178"/>
      <c r="ZB71" s="178"/>
      <c r="ZC71" s="178"/>
      <c r="ZD71" s="178"/>
      <c r="ZE71" s="178"/>
      <c r="ZF71" s="178"/>
      <c r="ZG71" s="178"/>
      <c r="ZH71" s="178"/>
      <c r="ZI71" s="178"/>
      <c r="ZJ71" s="178"/>
      <c r="ZK71" s="178"/>
      <c r="ZL71" s="178"/>
      <c r="ZM71" s="178"/>
      <c r="ZN71" s="178"/>
      <c r="ZO71" s="178"/>
      <c r="ZP71" s="178"/>
      <c r="ZQ71" s="178"/>
      <c r="ZR71" s="178"/>
      <c r="ZS71" s="178"/>
      <c r="ZT71" s="178"/>
      <c r="ZU71" s="178"/>
      <c r="ZV71" s="178"/>
      <c r="ZW71" s="178"/>
      <c r="ZX71" s="178"/>
      <c r="ZY71" s="178"/>
      <c r="ZZ71" s="178"/>
      <c r="AAA71" s="178"/>
      <c r="AAB71" s="178"/>
      <c r="AAC71" s="178"/>
      <c r="AAD71" s="178"/>
      <c r="AAE71" s="178"/>
      <c r="AAF71" s="178"/>
      <c r="AAG71" s="178"/>
      <c r="AAH71" s="178"/>
      <c r="AAI71" s="178"/>
      <c r="AAJ71" s="178"/>
      <c r="AAK71" s="178"/>
      <c r="AAL71" s="178"/>
      <c r="AAM71" s="178"/>
      <c r="AAN71" s="178"/>
      <c r="AAO71" s="178"/>
      <c r="AAP71" s="178"/>
      <c r="AAQ71" s="178"/>
      <c r="AAR71" s="178"/>
      <c r="AAS71" s="178"/>
      <c r="AAT71" s="178"/>
      <c r="AAU71" s="178"/>
      <c r="AAV71" s="178"/>
      <c r="AAW71" s="178"/>
      <c r="AAX71" s="178"/>
      <c r="AAY71" s="178"/>
      <c r="AAZ71" s="178"/>
      <c r="ABA71" s="178"/>
      <c r="ABB71" s="178"/>
      <c r="ABC71" s="178"/>
      <c r="ABD71" s="178"/>
      <c r="ABE71" s="178"/>
      <c r="ABF71" s="178"/>
      <c r="ABG71" s="178"/>
      <c r="ABH71" s="178"/>
      <c r="ABI71" s="178"/>
      <c r="ABJ71" s="178"/>
      <c r="ABK71" s="178"/>
      <c r="ABL71" s="178"/>
      <c r="ABM71" s="178"/>
      <c r="ABN71" s="178"/>
      <c r="ABO71" s="178"/>
      <c r="ABP71" s="178"/>
      <c r="ABQ71" s="178"/>
      <c r="ABR71" s="178"/>
      <c r="ABS71" s="178"/>
      <c r="ABT71" s="178"/>
      <c r="ABU71" s="178"/>
      <c r="ABV71" s="178"/>
      <c r="ABW71" s="178"/>
      <c r="ABX71" s="178"/>
      <c r="ABY71" s="178"/>
      <c r="ABZ71" s="178"/>
      <c r="ACA71" s="178"/>
      <c r="ACB71" s="178"/>
      <c r="ACC71" s="178"/>
      <c r="ACD71" s="178"/>
      <c r="ACE71" s="178"/>
      <c r="ACF71" s="178"/>
      <c r="ACG71" s="178"/>
      <c r="ACH71" s="178"/>
      <c r="ACI71" s="178"/>
      <c r="ACJ71" s="178"/>
      <c r="ACK71" s="178"/>
      <c r="ACL71" s="178"/>
      <c r="ACM71" s="178"/>
      <c r="ACN71" s="178"/>
      <c r="ACO71" s="178"/>
      <c r="ACP71" s="178"/>
      <c r="ACQ71" s="178"/>
      <c r="ACR71" s="178"/>
      <c r="ACS71" s="178"/>
      <c r="ACT71" s="178"/>
      <c r="ACU71" s="178"/>
      <c r="ACV71" s="178"/>
      <c r="ACW71" s="178"/>
      <c r="ACX71" s="178"/>
      <c r="ACY71" s="178"/>
      <c r="ACZ71" s="178"/>
      <c r="ADA71" s="178"/>
      <c r="ADB71" s="178"/>
      <c r="ADC71" s="178"/>
      <c r="ADD71" s="178"/>
      <c r="ADE71" s="178"/>
      <c r="ADF71" s="178"/>
      <c r="ADG71" s="178"/>
      <c r="ADH71" s="178"/>
      <c r="ADI71" s="178"/>
      <c r="ADJ71" s="178"/>
      <c r="ADK71" s="178"/>
      <c r="ADL71" s="178"/>
      <c r="ADM71" s="178"/>
      <c r="ADN71" s="178"/>
      <c r="ADO71" s="178"/>
      <c r="ADP71" s="178"/>
      <c r="ADQ71" s="178"/>
      <c r="ADR71" s="178"/>
      <c r="ADS71" s="178"/>
      <c r="ADT71" s="178"/>
      <c r="ADU71" s="178"/>
      <c r="ADV71" s="178"/>
      <c r="ADW71" s="178"/>
      <c r="ADX71" s="178"/>
      <c r="ADY71" s="178"/>
      <c r="ADZ71" s="178"/>
      <c r="AEA71" s="178"/>
      <c r="AEB71" s="178"/>
      <c r="AEC71" s="178"/>
      <c r="AED71" s="178"/>
      <c r="AEE71" s="178"/>
      <c r="AEF71" s="178"/>
      <c r="AEG71" s="178"/>
      <c r="AEH71" s="178"/>
      <c r="AEI71" s="178"/>
      <c r="AEJ71" s="178"/>
      <c r="AEK71" s="178"/>
      <c r="AEL71" s="178"/>
      <c r="AEM71" s="178"/>
      <c r="AEN71" s="178"/>
      <c r="AEO71" s="178"/>
      <c r="AEP71" s="178"/>
      <c r="AEQ71" s="178"/>
      <c r="AER71" s="178"/>
      <c r="AES71" s="178"/>
      <c r="AET71" s="178"/>
      <c r="AEU71" s="178"/>
      <c r="AEV71" s="178"/>
      <c r="AEW71" s="178"/>
      <c r="AEX71" s="178"/>
      <c r="AEY71" s="178"/>
      <c r="AEZ71" s="178"/>
      <c r="AFA71" s="178"/>
      <c r="AFB71" s="178"/>
      <c r="AFC71" s="178"/>
      <c r="AFD71" s="178"/>
      <c r="AFE71" s="178"/>
      <c r="AFF71" s="178"/>
      <c r="AFG71" s="178"/>
      <c r="AFH71" s="178"/>
      <c r="AFI71" s="178"/>
      <c r="AFJ71" s="178"/>
      <c r="AFK71" s="178"/>
      <c r="AFL71" s="178"/>
      <c r="AFM71" s="178"/>
      <c r="AFN71" s="178"/>
      <c r="AFO71" s="178"/>
      <c r="AFP71" s="178"/>
      <c r="AFQ71" s="178"/>
      <c r="AFR71" s="178"/>
      <c r="AFS71" s="178"/>
      <c r="AFT71" s="178"/>
      <c r="AFU71" s="178"/>
      <c r="AFV71" s="178"/>
      <c r="AFW71" s="178"/>
      <c r="AFX71" s="178"/>
      <c r="AFY71" s="178"/>
      <c r="AFZ71" s="178"/>
      <c r="AGA71" s="178"/>
      <c r="AGB71" s="178"/>
      <c r="AGC71" s="178"/>
      <c r="AGD71" s="178"/>
      <c r="AGE71" s="178"/>
      <c r="AGF71" s="178"/>
      <c r="AGG71" s="178"/>
      <c r="AGH71" s="178"/>
      <c r="AGI71" s="178"/>
      <c r="AGJ71" s="178"/>
      <c r="AGK71" s="178"/>
      <c r="AGL71" s="178"/>
      <c r="AGM71" s="178"/>
      <c r="AGN71" s="178"/>
      <c r="AGO71" s="178"/>
      <c r="AGP71" s="178"/>
      <c r="AGQ71" s="178"/>
      <c r="AGR71" s="178"/>
      <c r="AGS71" s="178"/>
      <c r="AGT71" s="178"/>
      <c r="AGU71" s="178"/>
      <c r="AGV71" s="178"/>
      <c r="AGW71" s="178"/>
      <c r="AGX71" s="178"/>
      <c r="AGY71" s="178"/>
      <c r="AGZ71" s="178"/>
      <c r="AHA71" s="178"/>
      <c r="AHB71" s="178"/>
      <c r="AHC71" s="178"/>
      <c r="AHD71" s="178"/>
      <c r="AHE71" s="178"/>
      <c r="AHF71" s="178"/>
      <c r="AHG71" s="178"/>
      <c r="AHH71" s="178"/>
      <c r="AHI71" s="178"/>
      <c r="AHJ71" s="178"/>
      <c r="AHK71" s="178"/>
      <c r="AHL71" s="178"/>
      <c r="AHM71" s="178"/>
      <c r="AHN71" s="178"/>
      <c r="AHO71" s="178"/>
      <c r="AHP71" s="178"/>
      <c r="AHQ71" s="178"/>
      <c r="AHR71" s="178"/>
      <c r="AHS71" s="178"/>
      <c r="AHT71" s="178"/>
      <c r="AHU71" s="178"/>
      <c r="AHV71" s="178"/>
      <c r="AHW71" s="178"/>
      <c r="AHX71" s="178"/>
      <c r="AHY71" s="178"/>
      <c r="AHZ71" s="178"/>
      <c r="AIA71" s="178"/>
      <c r="AIB71" s="178"/>
      <c r="AIC71" s="178"/>
      <c r="AID71" s="178"/>
      <c r="AIE71" s="178"/>
      <c r="AIF71" s="178"/>
      <c r="AIG71" s="178"/>
      <c r="AIH71" s="178"/>
      <c r="AII71" s="178"/>
      <c r="AIJ71" s="178"/>
      <c r="AIK71" s="178"/>
      <c r="AIL71" s="178"/>
      <c r="AIM71" s="178"/>
      <c r="AIN71" s="178"/>
      <c r="AIO71" s="178"/>
      <c r="AIP71" s="178"/>
      <c r="AIQ71" s="178"/>
      <c r="AIR71" s="178"/>
      <c r="AIS71" s="178"/>
      <c r="AIT71" s="178"/>
      <c r="AIU71" s="178"/>
      <c r="AIV71" s="178"/>
      <c r="AIW71" s="178"/>
      <c r="AIX71" s="178"/>
      <c r="AIY71" s="178"/>
      <c r="AIZ71" s="178"/>
      <c r="AJA71" s="178"/>
      <c r="AJB71" s="178"/>
      <c r="AJC71" s="178"/>
      <c r="AJD71" s="178"/>
      <c r="AJE71" s="178"/>
      <c r="AJF71" s="178"/>
      <c r="AJG71" s="178"/>
      <c r="AJH71" s="178"/>
      <c r="AJI71" s="178"/>
      <c r="AJJ71" s="178"/>
      <c r="AJK71" s="178"/>
      <c r="AJL71" s="178"/>
      <c r="AJM71" s="178"/>
      <c r="AJN71" s="178"/>
      <c r="AJO71" s="178"/>
      <c r="AJP71" s="178"/>
      <c r="AJQ71" s="178"/>
      <c r="AJR71" s="178"/>
      <c r="AJS71" s="178"/>
      <c r="AJT71" s="178"/>
      <c r="AJU71" s="178"/>
      <c r="AJV71" s="178"/>
      <c r="AJW71" s="178"/>
      <c r="AJX71" s="178"/>
      <c r="AJY71" s="178"/>
      <c r="AJZ71" s="178"/>
      <c r="AKA71" s="178"/>
      <c r="AKB71" s="178"/>
      <c r="AKC71" s="178"/>
      <c r="AKD71" s="178"/>
      <c r="AKE71" s="178"/>
      <c r="AKF71" s="178"/>
      <c r="AKG71" s="178"/>
      <c r="AKH71" s="178"/>
      <c r="AKI71" s="178"/>
      <c r="AKJ71" s="178"/>
      <c r="AKK71" s="178"/>
      <c r="AKL71" s="178"/>
      <c r="AKM71" s="178"/>
      <c r="AKN71" s="178"/>
      <c r="AKO71" s="178"/>
      <c r="AKP71" s="178"/>
      <c r="AKQ71" s="178"/>
      <c r="AKR71" s="178"/>
      <c r="AKS71" s="178"/>
      <c r="AKT71" s="178"/>
      <c r="AKU71" s="178"/>
      <c r="AKV71" s="178"/>
      <c r="AKW71" s="178"/>
      <c r="AKX71" s="178"/>
      <c r="AKY71" s="178"/>
      <c r="AKZ71" s="178"/>
      <c r="ALA71" s="178"/>
      <c r="ALB71" s="178"/>
      <c r="ALC71" s="178"/>
      <c r="ALD71" s="178"/>
      <c r="ALE71" s="178"/>
      <c r="ALF71" s="178"/>
      <c r="ALG71" s="178"/>
      <c r="ALH71" s="178"/>
      <c r="ALI71" s="178"/>
      <c r="ALJ71" s="178"/>
      <c r="ALK71" s="178"/>
      <c r="ALL71" s="178"/>
      <c r="ALM71" s="178"/>
      <c r="ALN71" s="178"/>
      <c r="ALO71" s="178"/>
      <c r="ALP71" s="178"/>
      <c r="ALQ71" s="178"/>
      <c r="ALR71" s="178"/>
      <c r="ALS71" s="178"/>
      <c r="ALT71" s="178"/>
      <c r="ALU71" s="178"/>
      <c r="ALV71" s="178"/>
      <c r="ALW71" s="178"/>
      <c r="ALX71" s="178"/>
      <c r="ALY71" s="178"/>
      <c r="ALZ71" s="178"/>
      <c r="AMA71" s="178"/>
      <c r="AMB71" s="178"/>
      <c r="AMC71" s="178"/>
      <c r="AMD71" s="178"/>
      <c r="AME71" s="178"/>
      <c r="AMF71" s="178"/>
      <c r="AMG71" s="178"/>
      <c r="AMH71" s="178"/>
      <c r="AMI71" s="178"/>
      <c r="AMJ71" s="178"/>
      <c r="AMK71" s="178"/>
    </row>
    <row r="72" spans="1:1025" ht="33" x14ac:dyDescent="0.25">
      <c r="A72" s="178"/>
      <c r="B72" s="186" t="s">
        <v>471</v>
      </c>
      <c r="C72" s="187">
        <v>34.42</v>
      </c>
      <c r="D72" s="186" t="s">
        <v>453</v>
      </c>
      <c r="E72" s="187">
        <v>46.99</v>
      </c>
      <c r="F72" s="186" t="s">
        <v>349</v>
      </c>
      <c r="G72" s="187">
        <v>66.08</v>
      </c>
      <c r="H72" s="186" t="s">
        <v>573</v>
      </c>
      <c r="I72" s="187">
        <v>82.46</v>
      </c>
      <c r="J72" s="186" t="s">
        <v>493</v>
      </c>
      <c r="K72" s="187">
        <v>38.18</v>
      </c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  <c r="IT72" s="178"/>
      <c r="IU72" s="178"/>
      <c r="IV72" s="178"/>
      <c r="IW72" s="178"/>
      <c r="IX72" s="178"/>
      <c r="IY72" s="178"/>
      <c r="IZ72" s="178"/>
      <c r="JA72" s="178"/>
      <c r="JB72" s="178"/>
      <c r="JC72" s="178"/>
      <c r="JD72" s="178"/>
      <c r="JE72" s="178"/>
      <c r="JF72" s="178"/>
      <c r="JG72" s="178"/>
      <c r="JH72" s="178"/>
      <c r="JI72" s="178"/>
      <c r="JJ72" s="178"/>
      <c r="JK72" s="178"/>
      <c r="JL72" s="178"/>
      <c r="JM72" s="178"/>
      <c r="JN72" s="178"/>
      <c r="JO72" s="178"/>
      <c r="JP72" s="178"/>
      <c r="JQ72" s="178"/>
      <c r="JR72" s="178"/>
      <c r="JS72" s="178"/>
      <c r="JT72" s="178"/>
      <c r="JU72" s="178"/>
      <c r="JV72" s="178"/>
      <c r="JW72" s="178"/>
      <c r="JX72" s="178"/>
      <c r="JY72" s="178"/>
      <c r="JZ72" s="178"/>
      <c r="KA72" s="178"/>
      <c r="KB72" s="178"/>
      <c r="KC72" s="178"/>
      <c r="KD72" s="178"/>
      <c r="KE72" s="178"/>
      <c r="KF72" s="178"/>
      <c r="KG72" s="178"/>
      <c r="KH72" s="178"/>
      <c r="KI72" s="178"/>
      <c r="KJ72" s="178"/>
      <c r="KK72" s="178"/>
      <c r="KL72" s="178"/>
      <c r="KM72" s="178"/>
      <c r="KN72" s="178"/>
      <c r="KO72" s="178"/>
      <c r="KP72" s="178"/>
      <c r="KQ72" s="178"/>
      <c r="KR72" s="178"/>
      <c r="KS72" s="178"/>
      <c r="KT72" s="178"/>
      <c r="KU72" s="178"/>
      <c r="KV72" s="178"/>
      <c r="KW72" s="178"/>
      <c r="KX72" s="178"/>
      <c r="KY72" s="178"/>
      <c r="KZ72" s="178"/>
      <c r="LA72" s="178"/>
      <c r="LB72" s="178"/>
      <c r="LC72" s="178"/>
      <c r="LD72" s="178"/>
      <c r="LE72" s="178"/>
      <c r="LF72" s="178"/>
      <c r="LG72" s="178"/>
      <c r="LH72" s="178"/>
      <c r="LI72" s="178"/>
      <c r="LJ72" s="178"/>
      <c r="LK72" s="178"/>
      <c r="LL72" s="178"/>
      <c r="LM72" s="178"/>
      <c r="LN72" s="178"/>
      <c r="LO72" s="178"/>
      <c r="LP72" s="178"/>
      <c r="LQ72" s="178"/>
      <c r="LR72" s="178"/>
      <c r="LS72" s="178"/>
      <c r="LT72" s="178"/>
      <c r="LU72" s="178"/>
      <c r="LV72" s="178"/>
      <c r="LW72" s="178"/>
      <c r="LX72" s="178"/>
      <c r="LY72" s="178"/>
      <c r="LZ72" s="178"/>
      <c r="MA72" s="178"/>
      <c r="MB72" s="178"/>
      <c r="MC72" s="178"/>
      <c r="MD72" s="178"/>
      <c r="ME72" s="178"/>
      <c r="MF72" s="178"/>
      <c r="MG72" s="178"/>
      <c r="MH72" s="178"/>
      <c r="MI72" s="178"/>
      <c r="MJ72" s="178"/>
      <c r="MK72" s="178"/>
      <c r="ML72" s="178"/>
      <c r="MM72" s="178"/>
      <c r="MN72" s="178"/>
      <c r="MO72" s="178"/>
      <c r="MP72" s="178"/>
      <c r="MQ72" s="178"/>
      <c r="MR72" s="178"/>
      <c r="MS72" s="178"/>
      <c r="MT72" s="178"/>
      <c r="MU72" s="178"/>
      <c r="MV72" s="178"/>
      <c r="MW72" s="178"/>
      <c r="MX72" s="178"/>
      <c r="MY72" s="178"/>
      <c r="MZ72" s="178"/>
      <c r="NA72" s="178"/>
      <c r="NB72" s="178"/>
      <c r="NC72" s="178"/>
      <c r="ND72" s="178"/>
      <c r="NE72" s="178"/>
      <c r="NF72" s="178"/>
      <c r="NG72" s="178"/>
      <c r="NH72" s="178"/>
      <c r="NI72" s="178"/>
      <c r="NJ72" s="178"/>
      <c r="NK72" s="178"/>
      <c r="NL72" s="178"/>
      <c r="NM72" s="178"/>
      <c r="NN72" s="178"/>
      <c r="NO72" s="178"/>
      <c r="NP72" s="178"/>
      <c r="NQ72" s="178"/>
      <c r="NR72" s="178"/>
      <c r="NS72" s="178"/>
      <c r="NT72" s="178"/>
      <c r="NU72" s="178"/>
      <c r="NV72" s="178"/>
      <c r="NW72" s="178"/>
      <c r="NX72" s="178"/>
      <c r="NY72" s="178"/>
      <c r="NZ72" s="178"/>
      <c r="OA72" s="178"/>
      <c r="OB72" s="178"/>
      <c r="OC72" s="178"/>
      <c r="OD72" s="178"/>
      <c r="OE72" s="178"/>
      <c r="OF72" s="178"/>
      <c r="OG72" s="178"/>
      <c r="OH72" s="178"/>
      <c r="OI72" s="178"/>
      <c r="OJ72" s="178"/>
      <c r="OK72" s="178"/>
      <c r="OL72" s="178"/>
      <c r="OM72" s="178"/>
      <c r="ON72" s="178"/>
      <c r="OO72" s="178"/>
      <c r="OP72" s="178"/>
      <c r="OQ72" s="178"/>
      <c r="OR72" s="178"/>
      <c r="OS72" s="178"/>
      <c r="OT72" s="178"/>
      <c r="OU72" s="178"/>
      <c r="OV72" s="178"/>
      <c r="OW72" s="178"/>
      <c r="OX72" s="178"/>
      <c r="OY72" s="178"/>
      <c r="OZ72" s="178"/>
      <c r="PA72" s="178"/>
      <c r="PB72" s="178"/>
      <c r="PC72" s="178"/>
      <c r="PD72" s="178"/>
      <c r="PE72" s="178"/>
      <c r="PF72" s="178"/>
      <c r="PG72" s="178"/>
      <c r="PH72" s="178"/>
      <c r="PI72" s="178"/>
      <c r="PJ72" s="178"/>
      <c r="PK72" s="178"/>
      <c r="PL72" s="178"/>
      <c r="PM72" s="178"/>
      <c r="PN72" s="178"/>
      <c r="PO72" s="178"/>
      <c r="PP72" s="178"/>
      <c r="PQ72" s="178"/>
      <c r="PR72" s="178"/>
      <c r="PS72" s="178"/>
      <c r="PT72" s="178"/>
      <c r="PU72" s="178"/>
      <c r="PV72" s="178"/>
      <c r="PW72" s="178"/>
      <c r="PX72" s="178"/>
      <c r="PY72" s="178"/>
      <c r="PZ72" s="178"/>
      <c r="QA72" s="178"/>
      <c r="QB72" s="178"/>
      <c r="QC72" s="178"/>
      <c r="QD72" s="178"/>
      <c r="QE72" s="178"/>
      <c r="QF72" s="178"/>
      <c r="QG72" s="178"/>
      <c r="QH72" s="178"/>
      <c r="QI72" s="178"/>
      <c r="QJ72" s="178"/>
      <c r="QK72" s="178"/>
      <c r="QL72" s="178"/>
      <c r="QM72" s="178"/>
      <c r="QN72" s="178"/>
      <c r="QO72" s="178"/>
      <c r="QP72" s="178"/>
      <c r="QQ72" s="178"/>
      <c r="QR72" s="178"/>
      <c r="QS72" s="178"/>
      <c r="QT72" s="178"/>
      <c r="QU72" s="178"/>
      <c r="QV72" s="178"/>
      <c r="QW72" s="178"/>
      <c r="QX72" s="178"/>
      <c r="QY72" s="178"/>
      <c r="QZ72" s="178"/>
      <c r="RA72" s="178"/>
      <c r="RB72" s="178"/>
      <c r="RC72" s="178"/>
      <c r="RD72" s="178"/>
      <c r="RE72" s="178"/>
      <c r="RF72" s="178"/>
      <c r="RG72" s="178"/>
      <c r="RH72" s="178"/>
      <c r="RI72" s="178"/>
      <c r="RJ72" s="178"/>
      <c r="RK72" s="178"/>
      <c r="RL72" s="178"/>
      <c r="RM72" s="178"/>
      <c r="RN72" s="178"/>
      <c r="RO72" s="178"/>
      <c r="RP72" s="178"/>
      <c r="RQ72" s="178"/>
      <c r="RR72" s="178"/>
      <c r="RS72" s="178"/>
      <c r="RT72" s="178"/>
      <c r="RU72" s="178"/>
      <c r="RV72" s="178"/>
      <c r="RW72" s="178"/>
      <c r="RX72" s="178"/>
      <c r="RY72" s="178"/>
      <c r="RZ72" s="178"/>
      <c r="SA72" s="178"/>
      <c r="SB72" s="178"/>
      <c r="SC72" s="178"/>
      <c r="SD72" s="178"/>
      <c r="SE72" s="178"/>
      <c r="SF72" s="178"/>
      <c r="SG72" s="178"/>
      <c r="SH72" s="178"/>
      <c r="SI72" s="178"/>
      <c r="SJ72" s="178"/>
      <c r="SK72" s="178"/>
      <c r="SL72" s="178"/>
      <c r="SM72" s="178"/>
      <c r="SN72" s="178"/>
      <c r="SO72" s="178"/>
      <c r="SP72" s="178"/>
      <c r="SQ72" s="178"/>
      <c r="SR72" s="178"/>
      <c r="SS72" s="178"/>
      <c r="ST72" s="178"/>
      <c r="SU72" s="178"/>
      <c r="SV72" s="178"/>
      <c r="SW72" s="178"/>
      <c r="SX72" s="178"/>
      <c r="SY72" s="178"/>
      <c r="SZ72" s="178"/>
      <c r="TA72" s="178"/>
      <c r="TB72" s="178"/>
      <c r="TC72" s="178"/>
      <c r="TD72" s="178"/>
      <c r="TE72" s="178"/>
      <c r="TF72" s="178"/>
      <c r="TG72" s="178"/>
      <c r="TH72" s="178"/>
      <c r="TI72" s="178"/>
      <c r="TJ72" s="178"/>
      <c r="TK72" s="178"/>
      <c r="TL72" s="178"/>
      <c r="TM72" s="178"/>
      <c r="TN72" s="178"/>
      <c r="TO72" s="178"/>
      <c r="TP72" s="178"/>
      <c r="TQ72" s="178"/>
      <c r="TR72" s="178"/>
      <c r="TS72" s="178"/>
      <c r="TT72" s="178"/>
      <c r="TU72" s="178"/>
      <c r="TV72" s="178"/>
      <c r="TW72" s="178"/>
      <c r="TX72" s="178"/>
      <c r="TY72" s="178"/>
      <c r="TZ72" s="178"/>
      <c r="UA72" s="178"/>
      <c r="UB72" s="178"/>
      <c r="UC72" s="178"/>
      <c r="UD72" s="178"/>
      <c r="UE72" s="178"/>
      <c r="UF72" s="178"/>
      <c r="UG72" s="178"/>
      <c r="UH72" s="178"/>
      <c r="UI72" s="178"/>
      <c r="UJ72" s="178"/>
      <c r="UK72" s="178"/>
      <c r="UL72" s="178"/>
      <c r="UM72" s="178"/>
      <c r="UN72" s="178"/>
      <c r="UO72" s="178"/>
      <c r="UP72" s="178"/>
      <c r="UQ72" s="178"/>
      <c r="UR72" s="178"/>
      <c r="US72" s="178"/>
      <c r="UT72" s="178"/>
      <c r="UU72" s="178"/>
      <c r="UV72" s="178"/>
      <c r="UW72" s="178"/>
      <c r="UX72" s="178"/>
      <c r="UY72" s="178"/>
      <c r="UZ72" s="178"/>
      <c r="VA72" s="178"/>
      <c r="VB72" s="178"/>
      <c r="VC72" s="178"/>
      <c r="VD72" s="178"/>
      <c r="VE72" s="178"/>
      <c r="VF72" s="178"/>
      <c r="VG72" s="178"/>
      <c r="VH72" s="178"/>
      <c r="VI72" s="178"/>
      <c r="VJ72" s="178"/>
      <c r="VK72" s="178"/>
      <c r="VL72" s="178"/>
      <c r="VM72" s="178"/>
      <c r="VN72" s="178"/>
      <c r="VO72" s="178"/>
      <c r="VP72" s="178"/>
      <c r="VQ72" s="178"/>
      <c r="VR72" s="178"/>
      <c r="VS72" s="178"/>
      <c r="VT72" s="178"/>
      <c r="VU72" s="178"/>
      <c r="VV72" s="178"/>
      <c r="VW72" s="178"/>
      <c r="VX72" s="178"/>
      <c r="VY72" s="178"/>
      <c r="VZ72" s="178"/>
      <c r="WA72" s="178"/>
      <c r="WB72" s="178"/>
      <c r="WC72" s="178"/>
      <c r="WD72" s="178"/>
      <c r="WE72" s="178"/>
      <c r="WF72" s="178"/>
      <c r="WG72" s="178"/>
      <c r="WH72" s="178"/>
      <c r="WI72" s="178"/>
      <c r="WJ72" s="178"/>
      <c r="WK72" s="178"/>
      <c r="WL72" s="178"/>
      <c r="WM72" s="178"/>
      <c r="WN72" s="178"/>
      <c r="WO72" s="178"/>
      <c r="WP72" s="178"/>
      <c r="WQ72" s="178"/>
      <c r="WR72" s="178"/>
      <c r="WS72" s="178"/>
      <c r="WT72" s="178"/>
      <c r="WU72" s="178"/>
      <c r="WV72" s="178"/>
      <c r="WW72" s="178"/>
      <c r="WX72" s="178"/>
      <c r="WY72" s="178"/>
      <c r="WZ72" s="178"/>
      <c r="XA72" s="178"/>
      <c r="XB72" s="178"/>
      <c r="XC72" s="178"/>
      <c r="XD72" s="178"/>
      <c r="XE72" s="178"/>
      <c r="XF72" s="178"/>
      <c r="XG72" s="178"/>
      <c r="XH72" s="178"/>
      <c r="XI72" s="178"/>
      <c r="XJ72" s="178"/>
      <c r="XK72" s="178"/>
      <c r="XL72" s="178"/>
      <c r="XM72" s="178"/>
      <c r="XN72" s="178"/>
      <c r="XO72" s="178"/>
      <c r="XP72" s="178"/>
      <c r="XQ72" s="178"/>
      <c r="XR72" s="178"/>
      <c r="XS72" s="178"/>
      <c r="XT72" s="178"/>
      <c r="XU72" s="178"/>
      <c r="XV72" s="178"/>
      <c r="XW72" s="178"/>
      <c r="XX72" s="178"/>
      <c r="XY72" s="178"/>
      <c r="XZ72" s="178"/>
      <c r="YA72" s="178"/>
      <c r="YB72" s="178"/>
      <c r="YC72" s="178"/>
      <c r="YD72" s="178"/>
      <c r="YE72" s="178"/>
      <c r="YF72" s="178"/>
      <c r="YG72" s="178"/>
      <c r="YH72" s="178"/>
      <c r="YI72" s="178"/>
      <c r="YJ72" s="178"/>
      <c r="YK72" s="178"/>
      <c r="YL72" s="178"/>
      <c r="YM72" s="178"/>
      <c r="YN72" s="178"/>
      <c r="YO72" s="178"/>
      <c r="YP72" s="178"/>
      <c r="YQ72" s="178"/>
      <c r="YR72" s="178"/>
      <c r="YS72" s="178"/>
      <c r="YT72" s="178"/>
      <c r="YU72" s="178"/>
      <c r="YV72" s="178"/>
      <c r="YW72" s="178"/>
      <c r="YX72" s="178"/>
      <c r="YY72" s="178"/>
      <c r="YZ72" s="178"/>
      <c r="ZA72" s="178"/>
      <c r="ZB72" s="178"/>
      <c r="ZC72" s="178"/>
      <c r="ZD72" s="178"/>
      <c r="ZE72" s="178"/>
      <c r="ZF72" s="178"/>
      <c r="ZG72" s="178"/>
      <c r="ZH72" s="178"/>
      <c r="ZI72" s="178"/>
      <c r="ZJ72" s="178"/>
      <c r="ZK72" s="178"/>
      <c r="ZL72" s="178"/>
      <c r="ZM72" s="178"/>
      <c r="ZN72" s="178"/>
      <c r="ZO72" s="178"/>
      <c r="ZP72" s="178"/>
      <c r="ZQ72" s="178"/>
      <c r="ZR72" s="178"/>
      <c r="ZS72" s="178"/>
      <c r="ZT72" s="178"/>
      <c r="ZU72" s="178"/>
      <c r="ZV72" s="178"/>
      <c r="ZW72" s="178"/>
      <c r="ZX72" s="178"/>
      <c r="ZY72" s="178"/>
      <c r="ZZ72" s="178"/>
      <c r="AAA72" s="178"/>
      <c r="AAB72" s="178"/>
      <c r="AAC72" s="178"/>
      <c r="AAD72" s="178"/>
      <c r="AAE72" s="178"/>
      <c r="AAF72" s="178"/>
      <c r="AAG72" s="178"/>
      <c r="AAH72" s="178"/>
      <c r="AAI72" s="178"/>
      <c r="AAJ72" s="178"/>
      <c r="AAK72" s="178"/>
      <c r="AAL72" s="178"/>
      <c r="AAM72" s="178"/>
      <c r="AAN72" s="178"/>
      <c r="AAO72" s="178"/>
      <c r="AAP72" s="178"/>
      <c r="AAQ72" s="178"/>
      <c r="AAR72" s="178"/>
      <c r="AAS72" s="178"/>
      <c r="AAT72" s="178"/>
      <c r="AAU72" s="178"/>
      <c r="AAV72" s="178"/>
      <c r="AAW72" s="178"/>
      <c r="AAX72" s="178"/>
      <c r="AAY72" s="178"/>
      <c r="AAZ72" s="178"/>
      <c r="ABA72" s="178"/>
      <c r="ABB72" s="178"/>
      <c r="ABC72" s="178"/>
      <c r="ABD72" s="178"/>
      <c r="ABE72" s="178"/>
      <c r="ABF72" s="178"/>
      <c r="ABG72" s="178"/>
      <c r="ABH72" s="178"/>
      <c r="ABI72" s="178"/>
      <c r="ABJ72" s="178"/>
      <c r="ABK72" s="178"/>
      <c r="ABL72" s="178"/>
      <c r="ABM72" s="178"/>
      <c r="ABN72" s="178"/>
      <c r="ABO72" s="178"/>
      <c r="ABP72" s="178"/>
      <c r="ABQ72" s="178"/>
      <c r="ABR72" s="178"/>
      <c r="ABS72" s="178"/>
      <c r="ABT72" s="178"/>
      <c r="ABU72" s="178"/>
      <c r="ABV72" s="178"/>
      <c r="ABW72" s="178"/>
      <c r="ABX72" s="178"/>
      <c r="ABY72" s="178"/>
      <c r="ABZ72" s="178"/>
      <c r="ACA72" s="178"/>
      <c r="ACB72" s="178"/>
      <c r="ACC72" s="178"/>
      <c r="ACD72" s="178"/>
      <c r="ACE72" s="178"/>
      <c r="ACF72" s="178"/>
      <c r="ACG72" s="178"/>
      <c r="ACH72" s="178"/>
      <c r="ACI72" s="178"/>
      <c r="ACJ72" s="178"/>
      <c r="ACK72" s="178"/>
      <c r="ACL72" s="178"/>
      <c r="ACM72" s="178"/>
      <c r="ACN72" s="178"/>
      <c r="ACO72" s="178"/>
      <c r="ACP72" s="178"/>
      <c r="ACQ72" s="178"/>
      <c r="ACR72" s="178"/>
      <c r="ACS72" s="178"/>
      <c r="ACT72" s="178"/>
      <c r="ACU72" s="178"/>
      <c r="ACV72" s="178"/>
      <c r="ACW72" s="178"/>
      <c r="ACX72" s="178"/>
      <c r="ACY72" s="178"/>
      <c r="ACZ72" s="178"/>
      <c r="ADA72" s="178"/>
      <c r="ADB72" s="178"/>
      <c r="ADC72" s="178"/>
      <c r="ADD72" s="178"/>
      <c r="ADE72" s="178"/>
      <c r="ADF72" s="178"/>
      <c r="ADG72" s="178"/>
      <c r="ADH72" s="178"/>
      <c r="ADI72" s="178"/>
      <c r="ADJ72" s="178"/>
      <c r="ADK72" s="178"/>
      <c r="ADL72" s="178"/>
      <c r="ADM72" s="178"/>
      <c r="ADN72" s="178"/>
      <c r="ADO72" s="178"/>
      <c r="ADP72" s="178"/>
      <c r="ADQ72" s="178"/>
      <c r="ADR72" s="178"/>
      <c r="ADS72" s="178"/>
      <c r="ADT72" s="178"/>
      <c r="ADU72" s="178"/>
      <c r="ADV72" s="178"/>
      <c r="ADW72" s="178"/>
      <c r="ADX72" s="178"/>
      <c r="ADY72" s="178"/>
      <c r="ADZ72" s="178"/>
      <c r="AEA72" s="178"/>
      <c r="AEB72" s="178"/>
      <c r="AEC72" s="178"/>
      <c r="AED72" s="178"/>
      <c r="AEE72" s="178"/>
      <c r="AEF72" s="178"/>
      <c r="AEG72" s="178"/>
      <c r="AEH72" s="178"/>
      <c r="AEI72" s="178"/>
      <c r="AEJ72" s="178"/>
      <c r="AEK72" s="178"/>
      <c r="AEL72" s="178"/>
      <c r="AEM72" s="178"/>
      <c r="AEN72" s="178"/>
      <c r="AEO72" s="178"/>
      <c r="AEP72" s="178"/>
      <c r="AEQ72" s="178"/>
      <c r="AER72" s="178"/>
      <c r="AES72" s="178"/>
      <c r="AET72" s="178"/>
      <c r="AEU72" s="178"/>
      <c r="AEV72" s="178"/>
      <c r="AEW72" s="178"/>
      <c r="AEX72" s="178"/>
      <c r="AEY72" s="178"/>
      <c r="AEZ72" s="178"/>
      <c r="AFA72" s="178"/>
      <c r="AFB72" s="178"/>
      <c r="AFC72" s="178"/>
      <c r="AFD72" s="178"/>
      <c r="AFE72" s="178"/>
      <c r="AFF72" s="178"/>
      <c r="AFG72" s="178"/>
      <c r="AFH72" s="178"/>
      <c r="AFI72" s="178"/>
      <c r="AFJ72" s="178"/>
      <c r="AFK72" s="178"/>
      <c r="AFL72" s="178"/>
      <c r="AFM72" s="178"/>
      <c r="AFN72" s="178"/>
      <c r="AFO72" s="178"/>
      <c r="AFP72" s="178"/>
      <c r="AFQ72" s="178"/>
      <c r="AFR72" s="178"/>
      <c r="AFS72" s="178"/>
      <c r="AFT72" s="178"/>
      <c r="AFU72" s="178"/>
      <c r="AFV72" s="178"/>
      <c r="AFW72" s="178"/>
      <c r="AFX72" s="178"/>
      <c r="AFY72" s="178"/>
      <c r="AFZ72" s="178"/>
      <c r="AGA72" s="178"/>
      <c r="AGB72" s="178"/>
      <c r="AGC72" s="178"/>
      <c r="AGD72" s="178"/>
      <c r="AGE72" s="178"/>
      <c r="AGF72" s="178"/>
      <c r="AGG72" s="178"/>
      <c r="AGH72" s="178"/>
      <c r="AGI72" s="178"/>
      <c r="AGJ72" s="178"/>
      <c r="AGK72" s="178"/>
      <c r="AGL72" s="178"/>
      <c r="AGM72" s="178"/>
      <c r="AGN72" s="178"/>
      <c r="AGO72" s="178"/>
      <c r="AGP72" s="178"/>
      <c r="AGQ72" s="178"/>
      <c r="AGR72" s="178"/>
      <c r="AGS72" s="178"/>
      <c r="AGT72" s="178"/>
      <c r="AGU72" s="178"/>
      <c r="AGV72" s="178"/>
      <c r="AGW72" s="178"/>
      <c r="AGX72" s="178"/>
      <c r="AGY72" s="178"/>
      <c r="AGZ72" s="178"/>
      <c r="AHA72" s="178"/>
      <c r="AHB72" s="178"/>
      <c r="AHC72" s="178"/>
      <c r="AHD72" s="178"/>
      <c r="AHE72" s="178"/>
      <c r="AHF72" s="178"/>
      <c r="AHG72" s="178"/>
      <c r="AHH72" s="178"/>
      <c r="AHI72" s="178"/>
      <c r="AHJ72" s="178"/>
      <c r="AHK72" s="178"/>
      <c r="AHL72" s="178"/>
      <c r="AHM72" s="178"/>
      <c r="AHN72" s="178"/>
      <c r="AHO72" s="178"/>
      <c r="AHP72" s="178"/>
      <c r="AHQ72" s="178"/>
      <c r="AHR72" s="178"/>
      <c r="AHS72" s="178"/>
      <c r="AHT72" s="178"/>
      <c r="AHU72" s="178"/>
      <c r="AHV72" s="178"/>
      <c r="AHW72" s="178"/>
      <c r="AHX72" s="178"/>
      <c r="AHY72" s="178"/>
      <c r="AHZ72" s="178"/>
      <c r="AIA72" s="178"/>
      <c r="AIB72" s="178"/>
      <c r="AIC72" s="178"/>
      <c r="AID72" s="178"/>
      <c r="AIE72" s="178"/>
      <c r="AIF72" s="178"/>
      <c r="AIG72" s="178"/>
      <c r="AIH72" s="178"/>
      <c r="AII72" s="178"/>
      <c r="AIJ72" s="178"/>
      <c r="AIK72" s="178"/>
      <c r="AIL72" s="178"/>
      <c r="AIM72" s="178"/>
      <c r="AIN72" s="178"/>
      <c r="AIO72" s="178"/>
      <c r="AIP72" s="178"/>
      <c r="AIQ72" s="178"/>
      <c r="AIR72" s="178"/>
      <c r="AIS72" s="178"/>
      <c r="AIT72" s="178"/>
      <c r="AIU72" s="178"/>
      <c r="AIV72" s="178"/>
      <c r="AIW72" s="178"/>
      <c r="AIX72" s="178"/>
      <c r="AIY72" s="178"/>
      <c r="AIZ72" s="178"/>
      <c r="AJA72" s="178"/>
      <c r="AJB72" s="178"/>
      <c r="AJC72" s="178"/>
      <c r="AJD72" s="178"/>
      <c r="AJE72" s="178"/>
      <c r="AJF72" s="178"/>
      <c r="AJG72" s="178"/>
      <c r="AJH72" s="178"/>
      <c r="AJI72" s="178"/>
      <c r="AJJ72" s="178"/>
      <c r="AJK72" s="178"/>
      <c r="AJL72" s="178"/>
      <c r="AJM72" s="178"/>
      <c r="AJN72" s="178"/>
      <c r="AJO72" s="178"/>
      <c r="AJP72" s="178"/>
      <c r="AJQ72" s="178"/>
      <c r="AJR72" s="178"/>
      <c r="AJS72" s="178"/>
      <c r="AJT72" s="178"/>
      <c r="AJU72" s="178"/>
      <c r="AJV72" s="178"/>
      <c r="AJW72" s="178"/>
      <c r="AJX72" s="178"/>
      <c r="AJY72" s="178"/>
      <c r="AJZ72" s="178"/>
      <c r="AKA72" s="178"/>
      <c r="AKB72" s="178"/>
      <c r="AKC72" s="178"/>
      <c r="AKD72" s="178"/>
      <c r="AKE72" s="178"/>
      <c r="AKF72" s="178"/>
      <c r="AKG72" s="178"/>
      <c r="AKH72" s="178"/>
      <c r="AKI72" s="178"/>
      <c r="AKJ72" s="178"/>
      <c r="AKK72" s="178"/>
      <c r="AKL72" s="178"/>
      <c r="AKM72" s="178"/>
      <c r="AKN72" s="178"/>
      <c r="AKO72" s="178"/>
      <c r="AKP72" s="178"/>
      <c r="AKQ72" s="178"/>
      <c r="AKR72" s="178"/>
      <c r="AKS72" s="178"/>
      <c r="AKT72" s="178"/>
      <c r="AKU72" s="178"/>
      <c r="AKV72" s="178"/>
      <c r="AKW72" s="178"/>
      <c r="AKX72" s="178"/>
      <c r="AKY72" s="178"/>
      <c r="AKZ72" s="178"/>
      <c r="ALA72" s="178"/>
      <c r="ALB72" s="178"/>
      <c r="ALC72" s="178"/>
      <c r="ALD72" s="178"/>
      <c r="ALE72" s="178"/>
      <c r="ALF72" s="178"/>
      <c r="ALG72" s="178"/>
      <c r="ALH72" s="178"/>
      <c r="ALI72" s="178"/>
      <c r="ALJ72" s="178"/>
      <c r="ALK72" s="178"/>
      <c r="ALL72" s="178"/>
      <c r="ALM72" s="178"/>
      <c r="ALN72" s="178"/>
      <c r="ALO72" s="178"/>
      <c r="ALP72" s="178"/>
      <c r="ALQ72" s="178"/>
      <c r="ALR72" s="178"/>
      <c r="ALS72" s="178"/>
      <c r="ALT72" s="178"/>
      <c r="ALU72" s="178"/>
      <c r="ALV72" s="178"/>
      <c r="ALW72" s="178"/>
      <c r="ALX72" s="178"/>
      <c r="ALY72" s="178"/>
      <c r="ALZ72" s="178"/>
      <c r="AMA72" s="178"/>
      <c r="AMB72" s="178"/>
      <c r="AMC72" s="178"/>
      <c r="AMD72" s="178"/>
      <c r="AME72" s="178"/>
      <c r="AMF72" s="178"/>
      <c r="AMG72" s="178"/>
      <c r="AMH72" s="178"/>
      <c r="AMI72" s="178"/>
      <c r="AMJ72" s="178"/>
      <c r="AMK72" s="178"/>
    </row>
    <row r="73" spans="1:1025" ht="33" x14ac:dyDescent="0.25">
      <c r="A73" s="178"/>
      <c r="B73" s="186" t="s">
        <v>605</v>
      </c>
      <c r="C73" s="187">
        <v>3.8</v>
      </c>
      <c r="D73" s="186" t="s">
        <v>536</v>
      </c>
      <c r="E73" s="187">
        <v>30.13</v>
      </c>
      <c r="F73" s="186" t="s">
        <v>366</v>
      </c>
      <c r="G73" s="187">
        <v>4.05</v>
      </c>
      <c r="H73" s="186" t="s">
        <v>472</v>
      </c>
      <c r="I73" s="187">
        <v>17.62</v>
      </c>
      <c r="J73" s="186" t="s">
        <v>219</v>
      </c>
      <c r="K73" s="187">
        <v>9.5500000000000007</v>
      </c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78"/>
      <c r="IV73" s="178"/>
      <c r="IW73" s="178"/>
      <c r="IX73" s="178"/>
      <c r="IY73" s="178"/>
      <c r="IZ73" s="178"/>
      <c r="JA73" s="178"/>
      <c r="JB73" s="178"/>
      <c r="JC73" s="178"/>
      <c r="JD73" s="178"/>
      <c r="JE73" s="178"/>
      <c r="JF73" s="178"/>
      <c r="JG73" s="178"/>
      <c r="JH73" s="178"/>
      <c r="JI73" s="178"/>
      <c r="JJ73" s="178"/>
      <c r="JK73" s="178"/>
      <c r="JL73" s="178"/>
      <c r="JM73" s="178"/>
      <c r="JN73" s="178"/>
      <c r="JO73" s="178"/>
      <c r="JP73" s="178"/>
      <c r="JQ73" s="178"/>
      <c r="JR73" s="178"/>
      <c r="JS73" s="178"/>
      <c r="JT73" s="178"/>
      <c r="JU73" s="178"/>
      <c r="JV73" s="178"/>
      <c r="JW73" s="178"/>
      <c r="JX73" s="178"/>
      <c r="JY73" s="178"/>
      <c r="JZ73" s="178"/>
      <c r="KA73" s="178"/>
      <c r="KB73" s="178"/>
      <c r="KC73" s="178"/>
      <c r="KD73" s="178"/>
      <c r="KE73" s="178"/>
      <c r="KF73" s="178"/>
      <c r="KG73" s="178"/>
      <c r="KH73" s="178"/>
      <c r="KI73" s="178"/>
      <c r="KJ73" s="178"/>
      <c r="KK73" s="178"/>
      <c r="KL73" s="178"/>
      <c r="KM73" s="178"/>
      <c r="KN73" s="178"/>
      <c r="KO73" s="178"/>
      <c r="KP73" s="178"/>
      <c r="KQ73" s="178"/>
      <c r="KR73" s="178"/>
      <c r="KS73" s="178"/>
      <c r="KT73" s="178"/>
      <c r="KU73" s="178"/>
      <c r="KV73" s="178"/>
      <c r="KW73" s="178"/>
      <c r="KX73" s="178"/>
      <c r="KY73" s="178"/>
      <c r="KZ73" s="178"/>
      <c r="LA73" s="178"/>
      <c r="LB73" s="178"/>
      <c r="LC73" s="178"/>
      <c r="LD73" s="178"/>
      <c r="LE73" s="178"/>
      <c r="LF73" s="178"/>
      <c r="LG73" s="178"/>
      <c r="LH73" s="178"/>
      <c r="LI73" s="178"/>
      <c r="LJ73" s="178"/>
      <c r="LK73" s="178"/>
      <c r="LL73" s="178"/>
      <c r="LM73" s="178"/>
      <c r="LN73" s="178"/>
      <c r="LO73" s="178"/>
      <c r="LP73" s="178"/>
      <c r="LQ73" s="178"/>
      <c r="LR73" s="178"/>
      <c r="LS73" s="178"/>
      <c r="LT73" s="178"/>
      <c r="LU73" s="178"/>
      <c r="LV73" s="178"/>
      <c r="LW73" s="178"/>
      <c r="LX73" s="178"/>
      <c r="LY73" s="178"/>
      <c r="LZ73" s="178"/>
      <c r="MA73" s="178"/>
      <c r="MB73" s="178"/>
      <c r="MC73" s="178"/>
      <c r="MD73" s="178"/>
      <c r="ME73" s="178"/>
      <c r="MF73" s="178"/>
      <c r="MG73" s="178"/>
      <c r="MH73" s="178"/>
      <c r="MI73" s="178"/>
      <c r="MJ73" s="178"/>
      <c r="MK73" s="178"/>
      <c r="ML73" s="178"/>
      <c r="MM73" s="178"/>
      <c r="MN73" s="178"/>
      <c r="MO73" s="178"/>
      <c r="MP73" s="178"/>
      <c r="MQ73" s="178"/>
      <c r="MR73" s="178"/>
      <c r="MS73" s="178"/>
      <c r="MT73" s="178"/>
      <c r="MU73" s="178"/>
      <c r="MV73" s="178"/>
      <c r="MW73" s="178"/>
      <c r="MX73" s="178"/>
      <c r="MY73" s="178"/>
      <c r="MZ73" s="178"/>
      <c r="NA73" s="178"/>
      <c r="NB73" s="178"/>
      <c r="NC73" s="178"/>
      <c r="ND73" s="178"/>
      <c r="NE73" s="178"/>
      <c r="NF73" s="178"/>
      <c r="NG73" s="178"/>
      <c r="NH73" s="178"/>
      <c r="NI73" s="178"/>
      <c r="NJ73" s="178"/>
      <c r="NK73" s="178"/>
      <c r="NL73" s="178"/>
      <c r="NM73" s="178"/>
      <c r="NN73" s="178"/>
      <c r="NO73" s="178"/>
      <c r="NP73" s="178"/>
      <c r="NQ73" s="178"/>
      <c r="NR73" s="178"/>
      <c r="NS73" s="178"/>
      <c r="NT73" s="178"/>
      <c r="NU73" s="178"/>
      <c r="NV73" s="178"/>
      <c r="NW73" s="178"/>
      <c r="NX73" s="178"/>
      <c r="NY73" s="178"/>
      <c r="NZ73" s="178"/>
      <c r="OA73" s="178"/>
      <c r="OB73" s="178"/>
      <c r="OC73" s="178"/>
      <c r="OD73" s="178"/>
      <c r="OE73" s="178"/>
      <c r="OF73" s="178"/>
      <c r="OG73" s="178"/>
      <c r="OH73" s="178"/>
      <c r="OI73" s="178"/>
      <c r="OJ73" s="178"/>
      <c r="OK73" s="178"/>
      <c r="OL73" s="178"/>
      <c r="OM73" s="178"/>
      <c r="ON73" s="178"/>
      <c r="OO73" s="178"/>
      <c r="OP73" s="178"/>
      <c r="OQ73" s="178"/>
      <c r="OR73" s="178"/>
      <c r="OS73" s="178"/>
      <c r="OT73" s="178"/>
      <c r="OU73" s="178"/>
      <c r="OV73" s="178"/>
      <c r="OW73" s="178"/>
      <c r="OX73" s="178"/>
      <c r="OY73" s="178"/>
      <c r="OZ73" s="178"/>
      <c r="PA73" s="178"/>
      <c r="PB73" s="178"/>
      <c r="PC73" s="178"/>
      <c r="PD73" s="178"/>
      <c r="PE73" s="178"/>
      <c r="PF73" s="178"/>
      <c r="PG73" s="178"/>
      <c r="PH73" s="178"/>
      <c r="PI73" s="178"/>
      <c r="PJ73" s="178"/>
      <c r="PK73" s="178"/>
      <c r="PL73" s="178"/>
      <c r="PM73" s="178"/>
      <c r="PN73" s="178"/>
      <c r="PO73" s="178"/>
      <c r="PP73" s="178"/>
      <c r="PQ73" s="178"/>
      <c r="PR73" s="178"/>
      <c r="PS73" s="178"/>
      <c r="PT73" s="178"/>
      <c r="PU73" s="178"/>
      <c r="PV73" s="178"/>
      <c r="PW73" s="178"/>
      <c r="PX73" s="178"/>
      <c r="PY73" s="178"/>
      <c r="PZ73" s="178"/>
      <c r="QA73" s="178"/>
      <c r="QB73" s="178"/>
      <c r="QC73" s="178"/>
      <c r="QD73" s="178"/>
      <c r="QE73" s="178"/>
      <c r="QF73" s="178"/>
      <c r="QG73" s="178"/>
      <c r="QH73" s="178"/>
      <c r="QI73" s="178"/>
      <c r="QJ73" s="178"/>
      <c r="QK73" s="178"/>
      <c r="QL73" s="178"/>
      <c r="QM73" s="178"/>
      <c r="QN73" s="178"/>
      <c r="QO73" s="178"/>
      <c r="QP73" s="178"/>
      <c r="QQ73" s="178"/>
      <c r="QR73" s="178"/>
      <c r="QS73" s="178"/>
      <c r="QT73" s="178"/>
      <c r="QU73" s="178"/>
      <c r="QV73" s="178"/>
      <c r="QW73" s="178"/>
      <c r="QX73" s="178"/>
      <c r="QY73" s="178"/>
      <c r="QZ73" s="178"/>
      <c r="RA73" s="178"/>
      <c r="RB73" s="178"/>
      <c r="RC73" s="178"/>
      <c r="RD73" s="178"/>
      <c r="RE73" s="178"/>
      <c r="RF73" s="178"/>
      <c r="RG73" s="178"/>
      <c r="RH73" s="178"/>
      <c r="RI73" s="178"/>
      <c r="RJ73" s="178"/>
      <c r="RK73" s="178"/>
      <c r="RL73" s="178"/>
      <c r="RM73" s="178"/>
      <c r="RN73" s="178"/>
      <c r="RO73" s="178"/>
      <c r="RP73" s="178"/>
      <c r="RQ73" s="178"/>
      <c r="RR73" s="178"/>
      <c r="RS73" s="178"/>
      <c r="RT73" s="178"/>
      <c r="RU73" s="178"/>
      <c r="RV73" s="178"/>
      <c r="RW73" s="178"/>
      <c r="RX73" s="178"/>
      <c r="RY73" s="178"/>
      <c r="RZ73" s="178"/>
      <c r="SA73" s="178"/>
      <c r="SB73" s="178"/>
      <c r="SC73" s="178"/>
      <c r="SD73" s="178"/>
      <c r="SE73" s="178"/>
      <c r="SF73" s="178"/>
      <c r="SG73" s="178"/>
      <c r="SH73" s="178"/>
      <c r="SI73" s="178"/>
      <c r="SJ73" s="178"/>
      <c r="SK73" s="178"/>
      <c r="SL73" s="178"/>
      <c r="SM73" s="178"/>
      <c r="SN73" s="178"/>
      <c r="SO73" s="178"/>
      <c r="SP73" s="178"/>
      <c r="SQ73" s="178"/>
      <c r="SR73" s="178"/>
      <c r="SS73" s="178"/>
      <c r="ST73" s="178"/>
      <c r="SU73" s="178"/>
      <c r="SV73" s="178"/>
      <c r="SW73" s="178"/>
      <c r="SX73" s="178"/>
      <c r="SY73" s="178"/>
      <c r="SZ73" s="178"/>
      <c r="TA73" s="178"/>
      <c r="TB73" s="178"/>
      <c r="TC73" s="178"/>
      <c r="TD73" s="178"/>
      <c r="TE73" s="178"/>
      <c r="TF73" s="178"/>
      <c r="TG73" s="178"/>
      <c r="TH73" s="178"/>
      <c r="TI73" s="178"/>
      <c r="TJ73" s="178"/>
      <c r="TK73" s="178"/>
      <c r="TL73" s="178"/>
      <c r="TM73" s="178"/>
      <c r="TN73" s="178"/>
      <c r="TO73" s="178"/>
      <c r="TP73" s="178"/>
      <c r="TQ73" s="178"/>
      <c r="TR73" s="178"/>
      <c r="TS73" s="178"/>
      <c r="TT73" s="178"/>
      <c r="TU73" s="178"/>
      <c r="TV73" s="178"/>
      <c r="TW73" s="178"/>
      <c r="TX73" s="178"/>
      <c r="TY73" s="178"/>
      <c r="TZ73" s="178"/>
      <c r="UA73" s="178"/>
      <c r="UB73" s="178"/>
      <c r="UC73" s="178"/>
      <c r="UD73" s="178"/>
      <c r="UE73" s="178"/>
      <c r="UF73" s="178"/>
      <c r="UG73" s="178"/>
      <c r="UH73" s="178"/>
      <c r="UI73" s="178"/>
      <c r="UJ73" s="178"/>
      <c r="UK73" s="178"/>
      <c r="UL73" s="178"/>
      <c r="UM73" s="178"/>
      <c r="UN73" s="178"/>
      <c r="UO73" s="178"/>
      <c r="UP73" s="178"/>
      <c r="UQ73" s="178"/>
      <c r="UR73" s="178"/>
      <c r="US73" s="178"/>
      <c r="UT73" s="178"/>
      <c r="UU73" s="178"/>
      <c r="UV73" s="178"/>
      <c r="UW73" s="178"/>
      <c r="UX73" s="178"/>
      <c r="UY73" s="178"/>
      <c r="UZ73" s="178"/>
      <c r="VA73" s="178"/>
      <c r="VB73" s="178"/>
      <c r="VC73" s="178"/>
      <c r="VD73" s="178"/>
      <c r="VE73" s="178"/>
      <c r="VF73" s="178"/>
      <c r="VG73" s="178"/>
      <c r="VH73" s="178"/>
      <c r="VI73" s="178"/>
      <c r="VJ73" s="178"/>
      <c r="VK73" s="178"/>
      <c r="VL73" s="178"/>
      <c r="VM73" s="178"/>
      <c r="VN73" s="178"/>
      <c r="VO73" s="178"/>
      <c r="VP73" s="178"/>
      <c r="VQ73" s="178"/>
      <c r="VR73" s="178"/>
      <c r="VS73" s="178"/>
      <c r="VT73" s="178"/>
      <c r="VU73" s="178"/>
      <c r="VV73" s="178"/>
      <c r="VW73" s="178"/>
      <c r="VX73" s="178"/>
      <c r="VY73" s="178"/>
      <c r="VZ73" s="178"/>
      <c r="WA73" s="178"/>
      <c r="WB73" s="178"/>
      <c r="WC73" s="178"/>
      <c r="WD73" s="178"/>
      <c r="WE73" s="178"/>
      <c r="WF73" s="178"/>
      <c r="WG73" s="178"/>
      <c r="WH73" s="178"/>
      <c r="WI73" s="178"/>
      <c r="WJ73" s="178"/>
      <c r="WK73" s="178"/>
      <c r="WL73" s="178"/>
      <c r="WM73" s="178"/>
      <c r="WN73" s="178"/>
      <c r="WO73" s="178"/>
      <c r="WP73" s="178"/>
      <c r="WQ73" s="178"/>
      <c r="WR73" s="178"/>
      <c r="WS73" s="178"/>
      <c r="WT73" s="178"/>
      <c r="WU73" s="178"/>
      <c r="WV73" s="178"/>
      <c r="WW73" s="178"/>
      <c r="WX73" s="178"/>
      <c r="WY73" s="178"/>
      <c r="WZ73" s="178"/>
      <c r="XA73" s="178"/>
      <c r="XB73" s="178"/>
      <c r="XC73" s="178"/>
      <c r="XD73" s="178"/>
      <c r="XE73" s="178"/>
      <c r="XF73" s="178"/>
      <c r="XG73" s="178"/>
      <c r="XH73" s="178"/>
      <c r="XI73" s="178"/>
      <c r="XJ73" s="178"/>
      <c r="XK73" s="178"/>
      <c r="XL73" s="178"/>
      <c r="XM73" s="178"/>
      <c r="XN73" s="178"/>
      <c r="XO73" s="178"/>
      <c r="XP73" s="178"/>
      <c r="XQ73" s="178"/>
      <c r="XR73" s="178"/>
      <c r="XS73" s="178"/>
      <c r="XT73" s="178"/>
      <c r="XU73" s="178"/>
      <c r="XV73" s="178"/>
      <c r="XW73" s="178"/>
      <c r="XX73" s="178"/>
      <c r="XY73" s="178"/>
      <c r="XZ73" s="178"/>
      <c r="YA73" s="178"/>
      <c r="YB73" s="178"/>
      <c r="YC73" s="178"/>
      <c r="YD73" s="178"/>
      <c r="YE73" s="178"/>
      <c r="YF73" s="178"/>
      <c r="YG73" s="178"/>
      <c r="YH73" s="178"/>
      <c r="YI73" s="178"/>
      <c r="YJ73" s="178"/>
      <c r="YK73" s="178"/>
      <c r="YL73" s="178"/>
      <c r="YM73" s="178"/>
      <c r="YN73" s="178"/>
      <c r="YO73" s="178"/>
      <c r="YP73" s="178"/>
      <c r="YQ73" s="178"/>
      <c r="YR73" s="178"/>
      <c r="YS73" s="178"/>
      <c r="YT73" s="178"/>
      <c r="YU73" s="178"/>
      <c r="YV73" s="178"/>
      <c r="YW73" s="178"/>
      <c r="YX73" s="178"/>
      <c r="YY73" s="178"/>
      <c r="YZ73" s="178"/>
      <c r="ZA73" s="178"/>
      <c r="ZB73" s="178"/>
      <c r="ZC73" s="178"/>
      <c r="ZD73" s="178"/>
      <c r="ZE73" s="178"/>
      <c r="ZF73" s="178"/>
      <c r="ZG73" s="178"/>
      <c r="ZH73" s="178"/>
      <c r="ZI73" s="178"/>
      <c r="ZJ73" s="178"/>
      <c r="ZK73" s="178"/>
      <c r="ZL73" s="178"/>
      <c r="ZM73" s="178"/>
      <c r="ZN73" s="178"/>
      <c r="ZO73" s="178"/>
      <c r="ZP73" s="178"/>
      <c r="ZQ73" s="178"/>
      <c r="ZR73" s="178"/>
      <c r="ZS73" s="178"/>
      <c r="ZT73" s="178"/>
      <c r="ZU73" s="178"/>
      <c r="ZV73" s="178"/>
      <c r="ZW73" s="178"/>
      <c r="ZX73" s="178"/>
      <c r="ZY73" s="178"/>
      <c r="ZZ73" s="178"/>
      <c r="AAA73" s="178"/>
      <c r="AAB73" s="178"/>
      <c r="AAC73" s="178"/>
      <c r="AAD73" s="178"/>
      <c r="AAE73" s="178"/>
      <c r="AAF73" s="178"/>
      <c r="AAG73" s="178"/>
      <c r="AAH73" s="178"/>
      <c r="AAI73" s="178"/>
      <c r="AAJ73" s="178"/>
      <c r="AAK73" s="178"/>
      <c r="AAL73" s="178"/>
      <c r="AAM73" s="178"/>
      <c r="AAN73" s="178"/>
      <c r="AAO73" s="178"/>
      <c r="AAP73" s="178"/>
      <c r="AAQ73" s="178"/>
      <c r="AAR73" s="178"/>
      <c r="AAS73" s="178"/>
      <c r="AAT73" s="178"/>
      <c r="AAU73" s="178"/>
      <c r="AAV73" s="178"/>
      <c r="AAW73" s="178"/>
      <c r="AAX73" s="178"/>
      <c r="AAY73" s="178"/>
      <c r="AAZ73" s="178"/>
      <c r="ABA73" s="178"/>
      <c r="ABB73" s="178"/>
      <c r="ABC73" s="178"/>
      <c r="ABD73" s="178"/>
      <c r="ABE73" s="178"/>
      <c r="ABF73" s="178"/>
      <c r="ABG73" s="178"/>
      <c r="ABH73" s="178"/>
      <c r="ABI73" s="178"/>
      <c r="ABJ73" s="178"/>
      <c r="ABK73" s="178"/>
      <c r="ABL73" s="178"/>
      <c r="ABM73" s="178"/>
      <c r="ABN73" s="178"/>
      <c r="ABO73" s="178"/>
      <c r="ABP73" s="178"/>
      <c r="ABQ73" s="178"/>
      <c r="ABR73" s="178"/>
      <c r="ABS73" s="178"/>
      <c r="ABT73" s="178"/>
      <c r="ABU73" s="178"/>
      <c r="ABV73" s="178"/>
      <c r="ABW73" s="178"/>
      <c r="ABX73" s="178"/>
      <c r="ABY73" s="178"/>
      <c r="ABZ73" s="178"/>
      <c r="ACA73" s="178"/>
      <c r="ACB73" s="178"/>
      <c r="ACC73" s="178"/>
      <c r="ACD73" s="178"/>
      <c r="ACE73" s="178"/>
      <c r="ACF73" s="178"/>
      <c r="ACG73" s="178"/>
      <c r="ACH73" s="178"/>
      <c r="ACI73" s="178"/>
      <c r="ACJ73" s="178"/>
      <c r="ACK73" s="178"/>
      <c r="ACL73" s="178"/>
      <c r="ACM73" s="178"/>
      <c r="ACN73" s="178"/>
      <c r="ACO73" s="178"/>
      <c r="ACP73" s="178"/>
      <c r="ACQ73" s="178"/>
      <c r="ACR73" s="178"/>
      <c r="ACS73" s="178"/>
      <c r="ACT73" s="178"/>
      <c r="ACU73" s="178"/>
      <c r="ACV73" s="178"/>
      <c r="ACW73" s="178"/>
      <c r="ACX73" s="178"/>
      <c r="ACY73" s="178"/>
      <c r="ACZ73" s="178"/>
      <c r="ADA73" s="178"/>
      <c r="ADB73" s="178"/>
      <c r="ADC73" s="178"/>
      <c r="ADD73" s="178"/>
      <c r="ADE73" s="178"/>
      <c r="ADF73" s="178"/>
      <c r="ADG73" s="178"/>
      <c r="ADH73" s="178"/>
      <c r="ADI73" s="178"/>
      <c r="ADJ73" s="178"/>
      <c r="ADK73" s="178"/>
      <c r="ADL73" s="178"/>
      <c r="ADM73" s="178"/>
      <c r="ADN73" s="178"/>
      <c r="ADO73" s="178"/>
      <c r="ADP73" s="178"/>
      <c r="ADQ73" s="178"/>
      <c r="ADR73" s="178"/>
      <c r="ADS73" s="178"/>
      <c r="ADT73" s="178"/>
      <c r="ADU73" s="178"/>
      <c r="ADV73" s="178"/>
      <c r="ADW73" s="178"/>
      <c r="ADX73" s="178"/>
      <c r="ADY73" s="178"/>
      <c r="ADZ73" s="178"/>
      <c r="AEA73" s="178"/>
      <c r="AEB73" s="178"/>
      <c r="AEC73" s="178"/>
      <c r="AED73" s="178"/>
      <c r="AEE73" s="178"/>
      <c r="AEF73" s="178"/>
      <c r="AEG73" s="178"/>
      <c r="AEH73" s="178"/>
      <c r="AEI73" s="178"/>
      <c r="AEJ73" s="178"/>
      <c r="AEK73" s="178"/>
      <c r="AEL73" s="178"/>
      <c r="AEM73" s="178"/>
      <c r="AEN73" s="178"/>
      <c r="AEO73" s="178"/>
      <c r="AEP73" s="178"/>
      <c r="AEQ73" s="178"/>
      <c r="AER73" s="178"/>
      <c r="AES73" s="178"/>
      <c r="AET73" s="178"/>
      <c r="AEU73" s="178"/>
      <c r="AEV73" s="178"/>
      <c r="AEW73" s="178"/>
      <c r="AEX73" s="178"/>
      <c r="AEY73" s="178"/>
      <c r="AEZ73" s="178"/>
      <c r="AFA73" s="178"/>
      <c r="AFB73" s="178"/>
      <c r="AFC73" s="178"/>
      <c r="AFD73" s="178"/>
      <c r="AFE73" s="178"/>
      <c r="AFF73" s="178"/>
      <c r="AFG73" s="178"/>
      <c r="AFH73" s="178"/>
      <c r="AFI73" s="178"/>
      <c r="AFJ73" s="178"/>
      <c r="AFK73" s="178"/>
      <c r="AFL73" s="178"/>
      <c r="AFM73" s="178"/>
      <c r="AFN73" s="178"/>
      <c r="AFO73" s="178"/>
      <c r="AFP73" s="178"/>
      <c r="AFQ73" s="178"/>
      <c r="AFR73" s="178"/>
      <c r="AFS73" s="178"/>
      <c r="AFT73" s="178"/>
      <c r="AFU73" s="178"/>
      <c r="AFV73" s="178"/>
      <c r="AFW73" s="178"/>
      <c r="AFX73" s="178"/>
      <c r="AFY73" s="178"/>
      <c r="AFZ73" s="178"/>
      <c r="AGA73" s="178"/>
      <c r="AGB73" s="178"/>
      <c r="AGC73" s="178"/>
      <c r="AGD73" s="178"/>
      <c r="AGE73" s="178"/>
      <c r="AGF73" s="178"/>
      <c r="AGG73" s="178"/>
      <c r="AGH73" s="178"/>
      <c r="AGI73" s="178"/>
      <c r="AGJ73" s="178"/>
      <c r="AGK73" s="178"/>
      <c r="AGL73" s="178"/>
      <c r="AGM73" s="178"/>
      <c r="AGN73" s="178"/>
      <c r="AGO73" s="178"/>
      <c r="AGP73" s="178"/>
      <c r="AGQ73" s="178"/>
      <c r="AGR73" s="178"/>
      <c r="AGS73" s="178"/>
      <c r="AGT73" s="178"/>
      <c r="AGU73" s="178"/>
      <c r="AGV73" s="178"/>
      <c r="AGW73" s="178"/>
      <c r="AGX73" s="178"/>
      <c r="AGY73" s="178"/>
      <c r="AGZ73" s="178"/>
      <c r="AHA73" s="178"/>
      <c r="AHB73" s="178"/>
      <c r="AHC73" s="178"/>
      <c r="AHD73" s="178"/>
      <c r="AHE73" s="178"/>
      <c r="AHF73" s="178"/>
      <c r="AHG73" s="178"/>
      <c r="AHH73" s="178"/>
      <c r="AHI73" s="178"/>
      <c r="AHJ73" s="178"/>
      <c r="AHK73" s="178"/>
      <c r="AHL73" s="178"/>
      <c r="AHM73" s="178"/>
      <c r="AHN73" s="178"/>
      <c r="AHO73" s="178"/>
      <c r="AHP73" s="178"/>
      <c r="AHQ73" s="178"/>
      <c r="AHR73" s="178"/>
      <c r="AHS73" s="178"/>
      <c r="AHT73" s="178"/>
      <c r="AHU73" s="178"/>
      <c r="AHV73" s="178"/>
      <c r="AHW73" s="178"/>
      <c r="AHX73" s="178"/>
      <c r="AHY73" s="178"/>
      <c r="AHZ73" s="178"/>
      <c r="AIA73" s="178"/>
      <c r="AIB73" s="178"/>
      <c r="AIC73" s="178"/>
      <c r="AID73" s="178"/>
      <c r="AIE73" s="178"/>
      <c r="AIF73" s="178"/>
      <c r="AIG73" s="178"/>
      <c r="AIH73" s="178"/>
      <c r="AII73" s="178"/>
      <c r="AIJ73" s="178"/>
      <c r="AIK73" s="178"/>
      <c r="AIL73" s="178"/>
      <c r="AIM73" s="178"/>
      <c r="AIN73" s="178"/>
      <c r="AIO73" s="178"/>
      <c r="AIP73" s="178"/>
      <c r="AIQ73" s="178"/>
      <c r="AIR73" s="178"/>
      <c r="AIS73" s="178"/>
      <c r="AIT73" s="178"/>
      <c r="AIU73" s="178"/>
      <c r="AIV73" s="178"/>
      <c r="AIW73" s="178"/>
      <c r="AIX73" s="178"/>
      <c r="AIY73" s="178"/>
      <c r="AIZ73" s="178"/>
      <c r="AJA73" s="178"/>
      <c r="AJB73" s="178"/>
      <c r="AJC73" s="178"/>
      <c r="AJD73" s="178"/>
      <c r="AJE73" s="178"/>
      <c r="AJF73" s="178"/>
      <c r="AJG73" s="178"/>
      <c r="AJH73" s="178"/>
      <c r="AJI73" s="178"/>
      <c r="AJJ73" s="178"/>
      <c r="AJK73" s="178"/>
      <c r="AJL73" s="178"/>
      <c r="AJM73" s="178"/>
      <c r="AJN73" s="178"/>
      <c r="AJO73" s="178"/>
      <c r="AJP73" s="178"/>
      <c r="AJQ73" s="178"/>
      <c r="AJR73" s="178"/>
      <c r="AJS73" s="178"/>
      <c r="AJT73" s="178"/>
      <c r="AJU73" s="178"/>
      <c r="AJV73" s="178"/>
      <c r="AJW73" s="178"/>
      <c r="AJX73" s="178"/>
      <c r="AJY73" s="178"/>
      <c r="AJZ73" s="178"/>
      <c r="AKA73" s="178"/>
      <c r="AKB73" s="178"/>
      <c r="AKC73" s="178"/>
      <c r="AKD73" s="178"/>
      <c r="AKE73" s="178"/>
      <c r="AKF73" s="178"/>
      <c r="AKG73" s="178"/>
      <c r="AKH73" s="178"/>
      <c r="AKI73" s="178"/>
      <c r="AKJ73" s="178"/>
      <c r="AKK73" s="178"/>
      <c r="AKL73" s="178"/>
      <c r="AKM73" s="178"/>
      <c r="AKN73" s="178"/>
      <c r="AKO73" s="178"/>
      <c r="AKP73" s="178"/>
      <c r="AKQ73" s="178"/>
      <c r="AKR73" s="178"/>
      <c r="AKS73" s="178"/>
      <c r="AKT73" s="178"/>
      <c r="AKU73" s="178"/>
      <c r="AKV73" s="178"/>
      <c r="AKW73" s="178"/>
      <c r="AKX73" s="178"/>
      <c r="AKY73" s="178"/>
      <c r="AKZ73" s="178"/>
      <c r="ALA73" s="178"/>
      <c r="ALB73" s="178"/>
      <c r="ALC73" s="178"/>
      <c r="ALD73" s="178"/>
      <c r="ALE73" s="178"/>
      <c r="ALF73" s="178"/>
      <c r="ALG73" s="178"/>
      <c r="ALH73" s="178"/>
      <c r="ALI73" s="178"/>
      <c r="ALJ73" s="178"/>
      <c r="ALK73" s="178"/>
      <c r="ALL73" s="178"/>
      <c r="ALM73" s="178"/>
      <c r="ALN73" s="178"/>
      <c r="ALO73" s="178"/>
      <c r="ALP73" s="178"/>
      <c r="ALQ73" s="178"/>
      <c r="ALR73" s="178"/>
      <c r="ALS73" s="178"/>
      <c r="ALT73" s="178"/>
      <c r="ALU73" s="178"/>
      <c r="ALV73" s="178"/>
      <c r="ALW73" s="178"/>
      <c r="ALX73" s="178"/>
      <c r="ALY73" s="178"/>
      <c r="ALZ73" s="178"/>
      <c r="AMA73" s="178"/>
      <c r="AMB73" s="178"/>
      <c r="AMC73" s="178"/>
      <c r="AMD73" s="178"/>
      <c r="AME73" s="178"/>
      <c r="AMF73" s="178"/>
      <c r="AMG73" s="178"/>
      <c r="AMH73" s="178"/>
      <c r="AMI73" s="178"/>
      <c r="AMJ73" s="178"/>
      <c r="AMK73" s="178"/>
    </row>
    <row r="74" spans="1:1025" ht="33" x14ac:dyDescent="0.25">
      <c r="A74" s="178"/>
      <c r="B74" s="186" t="s">
        <v>522</v>
      </c>
      <c r="C74" s="187">
        <v>11.12</v>
      </c>
      <c r="D74" s="186" t="s">
        <v>427</v>
      </c>
      <c r="E74" s="187">
        <v>2.58</v>
      </c>
      <c r="F74" s="186" t="s">
        <v>132</v>
      </c>
      <c r="G74" s="187">
        <v>3.4</v>
      </c>
      <c r="H74" s="186" t="s">
        <v>350</v>
      </c>
      <c r="I74" s="187">
        <v>5.03</v>
      </c>
      <c r="J74" s="186" t="s">
        <v>427</v>
      </c>
      <c r="K74" s="187">
        <v>2.58</v>
      </c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  <c r="IR74" s="178"/>
      <c r="IS74" s="178"/>
      <c r="IT74" s="178"/>
      <c r="IU74" s="178"/>
      <c r="IV74" s="178"/>
      <c r="IW74" s="178"/>
      <c r="IX74" s="178"/>
      <c r="IY74" s="178"/>
      <c r="IZ74" s="178"/>
      <c r="JA74" s="178"/>
      <c r="JB74" s="178"/>
      <c r="JC74" s="178"/>
      <c r="JD74" s="178"/>
      <c r="JE74" s="178"/>
      <c r="JF74" s="178"/>
      <c r="JG74" s="178"/>
      <c r="JH74" s="178"/>
      <c r="JI74" s="178"/>
      <c r="JJ74" s="178"/>
      <c r="JK74" s="178"/>
      <c r="JL74" s="178"/>
      <c r="JM74" s="178"/>
      <c r="JN74" s="178"/>
      <c r="JO74" s="178"/>
      <c r="JP74" s="178"/>
      <c r="JQ74" s="178"/>
      <c r="JR74" s="178"/>
      <c r="JS74" s="178"/>
      <c r="JT74" s="178"/>
      <c r="JU74" s="178"/>
      <c r="JV74" s="178"/>
      <c r="JW74" s="178"/>
      <c r="JX74" s="178"/>
      <c r="JY74" s="178"/>
      <c r="JZ74" s="178"/>
      <c r="KA74" s="178"/>
      <c r="KB74" s="178"/>
      <c r="KC74" s="178"/>
      <c r="KD74" s="178"/>
      <c r="KE74" s="178"/>
      <c r="KF74" s="178"/>
      <c r="KG74" s="178"/>
      <c r="KH74" s="178"/>
      <c r="KI74" s="178"/>
      <c r="KJ74" s="178"/>
      <c r="KK74" s="178"/>
      <c r="KL74" s="178"/>
      <c r="KM74" s="178"/>
      <c r="KN74" s="178"/>
      <c r="KO74" s="178"/>
      <c r="KP74" s="178"/>
      <c r="KQ74" s="178"/>
      <c r="KR74" s="178"/>
      <c r="KS74" s="178"/>
      <c r="KT74" s="178"/>
      <c r="KU74" s="178"/>
      <c r="KV74" s="178"/>
      <c r="KW74" s="178"/>
      <c r="KX74" s="178"/>
      <c r="KY74" s="178"/>
      <c r="KZ74" s="178"/>
      <c r="LA74" s="178"/>
      <c r="LB74" s="178"/>
      <c r="LC74" s="178"/>
      <c r="LD74" s="178"/>
      <c r="LE74" s="178"/>
      <c r="LF74" s="178"/>
      <c r="LG74" s="178"/>
      <c r="LH74" s="178"/>
      <c r="LI74" s="178"/>
      <c r="LJ74" s="178"/>
      <c r="LK74" s="178"/>
      <c r="LL74" s="178"/>
      <c r="LM74" s="178"/>
      <c r="LN74" s="178"/>
      <c r="LO74" s="178"/>
      <c r="LP74" s="178"/>
      <c r="LQ74" s="178"/>
      <c r="LR74" s="178"/>
      <c r="LS74" s="178"/>
      <c r="LT74" s="178"/>
      <c r="LU74" s="178"/>
      <c r="LV74" s="178"/>
      <c r="LW74" s="178"/>
      <c r="LX74" s="178"/>
      <c r="LY74" s="178"/>
      <c r="LZ74" s="178"/>
      <c r="MA74" s="178"/>
      <c r="MB74" s="178"/>
      <c r="MC74" s="178"/>
      <c r="MD74" s="178"/>
      <c r="ME74" s="178"/>
      <c r="MF74" s="178"/>
      <c r="MG74" s="178"/>
      <c r="MH74" s="178"/>
      <c r="MI74" s="178"/>
      <c r="MJ74" s="178"/>
      <c r="MK74" s="178"/>
      <c r="ML74" s="178"/>
      <c r="MM74" s="178"/>
      <c r="MN74" s="178"/>
      <c r="MO74" s="178"/>
      <c r="MP74" s="178"/>
      <c r="MQ74" s="178"/>
      <c r="MR74" s="178"/>
      <c r="MS74" s="178"/>
      <c r="MT74" s="178"/>
      <c r="MU74" s="178"/>
      <c r="MV74" s="178"/>
      <c r="MW74" s="178"/>
      <c r="MX74" s="178"/>
      <c r="MY74" s="178"/>
      <c r="MZ74" s="178"/>
      <c r="NA74" s="178"/>
      <c r="NB74" s="178"/>
      <c r="NC74" s="178"/>
      <c r="ND74" s="178"/>
      <c r="NE74" s="178"/>
      <c r="NF74" s="178"/>
      <c r="NG74" s="178"/>
      <c r="NH74" s="178"/>
      <c r="NI74" s="178"/>
      <c r="NJ74" s="178"/>
      <c r="NK74" s="178"/>
      <c r="NL74" s="178"/>
      <c r="NM74" s="178"/>
      <c r="NN74" s="178"/>
      <c r="NO74" s="178"/>
      <c r="NP74" s="178"/>
      <c r="NQ74" s="178"/>
      <c r="NR74" s="178"/>
      <c r="NS74" s="178"/>
      <c r="NT74" s="178"/>
      <c r="NU74" s="178"/>
      <c r="NV74" s="178"/>
      <c r="NW74" s="178"/>
      <c r="NX74" s="178"/>
      <c r="NY74" s="178"/>
      <c r="NZ74" s="178"/>
      <c r="OA74" s="178"/>
      <c r="OB74" s="178"/>
      <c r="OC74" s="178"/>
      <c r="OD74" s="178"/>
      <c r="OE74" s="178"/>
      <c r="OF74" s="178"/>
      <c r="OG74" s="178"/>
      <c r="OH74" s="178"/>
      <c r="OI74" s="178"/>
      <c r="OJ74" s="178"/>
      <c r="OK74" s="178"/>
      <c r="OL74" s="178"/>
      <c r="OM74" s="178"/>
      <c r="ON74" s="178"/>
      <c r="OO74" s="178"/>
      <c r="OP74" s="178"/>
      <c r="OQ74" s="178"/>
      <c r="OR74" s="178"/>
      <c r="OS74" s="178"/>
      <c r="OT74" s="178"/>
      <c r="OU74" s="178"/>
      <c r="OV74" s="178"/>
      <c r="OW74" s="178"/>
      <c r="OX74" s="178"/>
      <c r="OY74" s="178"/>
      <c r="OZ74" s="178"/>
      <c r="PA74" s="178"/>
      <c r="PB74" s="178"/>
      <c r="PC74" s="178"/>
      <c r="PD74" s="178"/>
      <c r="PE74" s="178"/>
      <c r="PF74" s="178"/>
      <c r="PG74" s="178"/>
      <c r="PH74" s="178"/>
      <c r="PI74" s="178"/>
      <c r="PJ74" s="178"/>
      <c r="PK74" s="178"/>
      <c r="PL74" s="178"/>
      <c r="PM74" s="178"/>
      <c r="PN74" s="178"/>
      <c r="PO74" s="178"/>
      <c r="PP74" s="178"/>
      <c r="PQ74" s="178"/>
      <c r="PR74" s="178"/>
      <c r="PS74" s="178"/>
      <c r="PT74" s="178"/>
      <c r="PU74" s="178"/>
      <c r="PV74" s="178"/>
      <c r="PW74" s="178"/>
      <c r="PX74" s="178"/>
      <c r="PY74" s="178"/>
      <c r="PZ74" s="178"/>
      <c r="QA74" s="178"/>
      <c r="QB74" s="178"/>
      <c r="QC74" s="178"/>
      <c r="QD74" s="178"/>
      <c r="QE74" s="178"/>
      <c r="QF74" s="178"/>
      <c r="QG74" s="178"/>
      <c r="QH74" s="178"/>
      <c r="QI74" s="178"/>
      <c r="QJ74" s="178"/>
      <c r="QK74" s="178"/>
      <c r="QL74" s="178"/>
      <c r="QM74" s="178"/>
      <c r="QN74" s="178"/>
      <c r="QO74" s="178"/>
      <c r="QP74" s="178"/>
      <c r="QQ74" s="178"/>
      <c r="QR74" s="178"/>
      <c r="QS74" s="178"/>
      <c r="QT74" s="178"/>
      <c r="QU74" s="178"/>
      <c r="QV74" s="178"/>
      <c r="QW74" s="178"/>
      <c r="QX74" s="178"/>
      <c r="QY74" s="178"/>
      <c r="QZ74" s="178"/>
      <c r="RA74" s="178"/>
      <c r="RB74" s="178"/>
      <c r="RC74" s="178"/>
      <c r="RD74" s="178"/>
      <c r="RE74" s="178"/>
      <c r="RF74" s="178"/>
      <c r="RG74" s="178"/>
      <c r="RH74" s="178"/>
      <c r="RI74" s="178"/>
      <c r="RJ74" s="178"/>
      <c r="RK74" s="178"/>
      <c r="RL74" s="178"/>
      <c r="RM74" s="178"/>
      <c r="RN74" s="178"/>
      <c r="RO74" s="178"/>
      <c r="RP74" s="178"/>
      <c r="RQ74" s="178"/>
      <c r="RR74" s="178"/>
      <c r="RS74" s="178"/>
      <c r="RT74" s="178"/>
      <c r="RU74" s="178"/>
      <c r="RV74" s="178"/>
      <c r="RW74" s="178"/>
      <c r="RX74" s="178"/>
      <c r="RY74" s="178"/>
      <c r="RZ74" s="178"/>
      <c r="SA74" s="178"/>
      <c r="SB74" s="178"/>
      <c r="SC74" s="178"/>
      <c r="SD74" s="178"/>
      <c r="SE74" s="178"/>
      <c r="SF74" s="178"/>
      <c r="SG74" s="178"/>
      <c r="SH74" s="178"/>
      <c r="SI74" s="178"/>
      <c r="SJ74" s="178"/>
      <c r="SK74" s="178"/>
      <c r="SL74" s="178"/>
      <c r="SM74" s="178"/>
      <c r="SN74" s="178"/>
      <c r="SO74" s="178"/>
      <c r="SP74" s="178"/>
      <c r="SQ74" s="178"/>
      <c r="SR74" s="178"/>
      <c r="SS74" s="178"/>
      <c r="ST74" s="178"/>
      <c r="SU74" s="178"/>
      <c r="SV74" s="178"/>
      <c r="SW74" s="178"/>
      <c r="SX74" s="178"/>
      <c r="SY74" s="178"/>
      <c r="SZ74" s="178"/>
      <c r="TA74" s="178"/>
      <c r="TB74" s="178"/>
      <c r="TC74" s="178"/>
      <c r="TD74" s="178"/>
      <c r="TE74" s="178"/>
      <c r="TF74" s="178"/>
      <c r="TG74" s="178"/>
      <c r="TH74" s="178"/>
      <c r="TI74" s="178"/>
      <c r="TJ74" s="178"/>
      <c r="TK74" s="178"/>
      <c r="TL74" s="178"/>
      <c r="TM74" s="178"/>
      <c r="TN74" s="178"/>
      <c r="TO74" s="178"/>
      <c r="TP74" s="178"/>
      <c r="TQ74" s="178"/>
      <c r="TR74" s="178"/>
      <c r="TS74" s="178"/>
      <c r="TT74" s="178"/>
      <c r="TU74" s="178"/>
      <c r="TV74" s="178"/>
      <c r="TW74" s="178"/>
      <c r="TX74" s="178"/>
      <c r="TY74" s="178"/>
      <c r="TZ74" s="178"/>
      <c r="UA74" s="178"/>
      <c r="UB74" s="178"/>
      <c r="UC74" s="178"/>
      <c r="UD74" s="178"/>
      <c r="UE74" s="178"/>
      <c r="UF74" s="178"/>
      <c r="UG74" s="178"/>
      <c r="UH74" s="178"/>
      <c r="UI74" s="178"/>
      <c r="UJ74" s="178"/>
      <c r="UK74" s="178"/>
      <c r="UL74" s="178"/>
      <c r="UM74" s="178"/>
      <c r="UN74" s="178"/>
      <c r="UO74" s="178"/>
      <c r="UP74" s="178"/>
      <c r="UQ74" s="178"/>
      <c r="UR74" s="178"/>
      <c r="US74" s="178"/>
      <c r="UT74" s="178"/>
      <c r="UU74" s="178"/>
      <c r="UV74" s="178"/>
      <c r="UW74" s="178"/>
      <c r="UX74" s="178"/>
      <c r="UY74" s="178"/>
      <c r="UZ74" s="178"/>
      <c r="VA74" s="178"/>
      <c r="VB74" s="178"/>
      <c r="VC74" s="178"/>
      <c r="VD74" s="178"/>
      <c r="VE74" s="178"/>
      <c r="VF74" s="178"/>
      <c r="VG74" s="178"/>
      <c r="VH74" s="178"/>
      <c r="VI74" s="178"/>
      <c r="VJ74" s="178"/>
      <c r="VK74" s="178"/>
      <c r="VL74" s="178"/>
      <c r="VM74" s="178"/>
      <c r="VN74" s="178"/>
      <c r="VO74" s="178"/>
      <c r="VP74" s="178"/>
      <c r="VQ74" s="178"/>
      <c r="VR74" s="178"/>
      <c r="VS74" s="178"/>
      <c r="VT74" s="178"/>
      <c r="VU74" s="178"/>
      <c r="VV74" s="178"/>
      <c r="VW74" s="178"/>
      <c r="VX74" s="178"/>
      <c r="VY74" s="178"/>
      <c r="VZ74" s="178"/>
      <c r="WA74" s="178"/>
      <c r="WB74" s="178"/>
      <c r="WC74" s="178"/>
      <c r="WD74" s="178"/>
      <c r="WE74" s="178"/>
      <c r="WF74" s="178"/>
      <c r="WG74" s="178"/>
      <c r="WH74" s="178"/>
      <c r="WI74" s="178"/>
      <c r="WJ74" s="178"/>
      <c r="WK74" s="178"/>
      <c r="WL74" s="178"/>
      <c r="WM74" s="178"/>
      <c r="WN74" s="178"/>
      <c r="WO74" s="178"/>
      <c r="WP74" s="178"/>
      <c r="WQ74" s="178"/>
      <c r="WR74" s="178"/>
      <c r="WS74" s="178"/>
      <c r="WT74" s="178"/>
      <c r="WU74" s="178"/>
      <c r="WV74" s="178"/>
      <c r="WW74" s="178"/>
      <c r="WX74" s="178"/>
      <c r="WY74" s="178"/>
      <c r="WZ74" s="178"/>
      <c r="XA74" s="178"/>
      <c r="XB74" s="178"/>
      <c r="XC74" s="178"/>
      <c r="XD74" s="178"/>
      <c r="XE74" s="178"/>
      <c r="XF74" s="178"/>
      <c r="XG74" s="178"/>
      <c r="XH74" s="178"/>
      <c r="XI74" s="178"/>
      <c r="XJ74" s="178"/>
      <c r="XK74" s="178"/>
      <c r="XL74" s="178"/>
      <c r="XM74" s="178"/>
      <c r="XN74" s="178"/>
      <c r="XO74" s="178"/>
      <c r="XP74" s="178"/>
      <c r="XQ74" s="178"/>
      <c r="XR74" s="178"/>
      <c r="XS74" s="178"/>
      <c r="XT74" s="178"/>
      <c r="XU74" s="178"/>
      <c r="XV74" s="178"/>
      <c r="XW74" s="178"/>
      <c r="XX74" s="178"/>
      <c r="XY74" s="178"/>
      <c r="XZ74" s="178"/>
      <c r="YA74" s="178"/>
      <c r="YB74" s="178"/>
      <c r="YC74" s="178"/>
      <c r="YD74" s="178"/>
      <c r="YE74" s="178"/>
      <c r="YF74" s="178"/>
      <c r="YG74" s="178"/>
      <c r="YH74" s="178"/>
      <c r="YI74" s="178"/>
      <c r="YJ74" s="178"/>
      <c r="YK74" s="178"/>
      <c r="YL74" s="178"/>
      <c r="YM74" s="178"/>
      <c r="YN74" s="178"/>
      <c r="YO74" s="178"/>
      <c r="YP74" s="178"/>
      <c r="YQ74" s="178"/>
      <c r="YR74" s="178"/>
      <c r="YS74" s="178"/>
      <c r="YT74" s="178"/>
      <c r="YU74" s="178"/>
      <c r="YV74" s="178"/>
      <c r="YW74" s="178"/>
      <c r="YX74" s="178"/>
      <c r="YY74" s="178"/>
      <c r="YZ74" s="178"/>
      <c r="ZA74" s="178"/>
      <c r="ZB74" s="178"/>
      <c r="ZC74" s="178"/>
      <c r="ZD74" s="178"/>
      <c r="ZE74" s="178"/>
      <c r="ZF74" s="178"/>
      <c r="ZG74" s="178"/>
      <c r="ZH74" s="178"/>
      <c r="ZI74" s="178"/>
      <c r="ZJ74" s="178"/>
      <c r="ZK74" s="178"/>
      <c r="ZL74" s="178"/>
      <c r="ZM74" s="178"/>
      <c r="ZN74" s="178"/>
      <c r="ZO74" s="178"/>
      <c r="ZP74" s="178"/>
      <c r="ZQ74" s="178"/>
      <c r="ZR74" s="178"/>
      <c r="ZS74" s="178"/>
      <c r="ZT74" s="178"/>
      <c r="ZU74" s="178"/>
      <c r="ZV74" s="178"/>
      <c r="ZW74" s="178"/>
      <c r="ZX74" s="178"/>
      <c r="ZY74" s="178"/>
      <c r="ZZ74" s="178"/>
      <c r="AAA74" s="178"/>
      <c r="AAB74" s="178"/>
      <c r="AAC74" s="178"/>
      <c r="AAD74" s="178"/>
      <c r="AAE74" s="178"/>
      <c r="AAF74" s="178"/>
      <c r="AAG74" s="178"/>
      <c r="AAH74" s="178"/>
      <c r="AAI74" s="178"/>
      <c r="AAJ74" s="178"/>
      <c r="AAK74" s="178"/>
      <c r="AAL74" s="178"/>
      <c r="AAM74" s="178"/>
      <c r="AAN74" s="178"/>
      <c r="AAO74" s="178"/>
      <c r="AAP74" s="178"/>
      <c r="AAQ74" s="178"/>
      <c r="AAR74" s="178"/>
      <c r="AAS74" s="178"/>
      <c r="AAT74" s="178"/>
      <c r="AAU74" s="178"/>
      <c r="AAV74" s="178"/>
      <c r="AAW74" s="178"/>
      <c r="AAX74" s="178"/>
      <c r="AAY74" s="178"/>
      <c r="AAZ74" s="178"/>
      <c r="ABA74" s="178"/>
      <c r="ABB74" s="178"/>
      <c r="ABC74" s="178"/>
      <c r="ABD74" s="178"/>
      <c r="ABE74" s="178"/>
      <c r="ABF74" s="178"/>
      <c r="ABG74" s="178"/>
      <c r="ABH74" s="178"/>
      <c r="ABI74" s="178"/>
      <c r="ABJ74" s="178"/>
      <c r="ABK74" s="178"/>
      <c r="ABL74" s="178"/>
      <c r="ABM74" s="178"/>
      <c r="ABN74" s="178"/>
      <c r="ABO74" s="178"/>
      <c r="ABP74" s="178"/>
      <c r="ABQ74" s="178"/>
      <c r="ABR74" s="178"/>
      <c r="ABS74" s="178"/>
      <c r="ABT74" s="178"/>
      <c r="ABU74" s="178"/>
      <c r="ABV74" s="178"/>
      <c r="ABW74" s="178"/>
      <c r="ABX74" s="178"/>
      <c r="ABY74" s="178"/>
      <c r="ABZ74" s="178"/>
      <c r="ACA74" s="178"/>
      <c r="ACB74" s="178"/>
      <c r="ACC74" s="178"/>
      <c r="ACD74" s="178"/>
      <c r="ACE74" s="178"/>
      <c r="ACF74" s="178"/>
      <c r="ACG74" s="178"/>
      <c r="ACH74" s="178"/>
      <c r="ACI74" s="178"/>
      <c r="ACJ74" s="178"/>
      <c r="ACK74" s="178"/>
      <c r="ACL74" s="178"/>
      <c r="ACM74" s="178"/>
      <c r="ACN74" s="178"/>
      <c r="ACO74" s="178"/>
      <c r="ACP74" s="178"/>
      <c r="ACQ74" s="178"/>
      <c r="ACR74" s="178"/>
      <c r="ACS74" s="178"/>
      <c r="ACT74" s="178"/>
      <c r="ACU74" s="178"/>
      <c r="ACV74" s="178"/>
      <c r="ACW74" s="178"/>
      <c r="ACX74" s="178"/>
      <c r="ACY74" s="178"/>
      <c r="ACZ74" s="178"/>
      <c r="ADA74" s="178"/>
      <c r="ADB74" s="178"/>
      <c r="ADC74" s="178"/>
      <c r="ADD74" s="178"/>
      <c r="ADE74" s="178"/>
      <c r="ADF74" s="178"/>
      <c r="ADG74" s="178"/>
      <c r="ADH74" s="178"/>
      <c r="ADI74" s="178"/>
      <c r="ADJ74" s="178"/>
      <c r="ADK74" s="178"/>
      <c r="ADL74" s="178"/>
      <c r="ADM74" s="178"/>
      <c r="ADN74" s="178"/>
      <c r="ADO74" s="178"/>
      <c r="ADP74" s="178"/>
      <c r="ADQ74" s="178"/>
      <c r="ADR74" s="178"/>
      <c r="ADS74" s="178"/>
      <c r="ADT74" s="178"/>
      <c r="ADU74" s="178"/>
      <c r="ADV74" s="178"/>
      <c r="ADW74" s="178"/>
      <c r="ADX74" s="178"/>
      <c r="ADY74" s="178"/>
      <c r="ADZ74" s="178"/>
      <c r="AEA74" s="178"/>
      <c r="AEB74" s="178"/>
      <c r="AEC74" s="178"/>
      <c r="AED74" s="178"/>
      <c r="AEE74" s="178"/>
      <c r="AEF74" s="178"/>
      <c r="AEG74" s="178"/>
      <c r="AEH74" s="178"/>
      <c r="AEI74" s="178"/>
      <c r="AEJ74" s="178"/>
      <c r="AEK74" s="178"/>
      <c r="AEL74" s="178"/>
      <c r="AEM74" s="178"/>
      <c r="AEN74" s="178"/>
      <c r="AEO74" s="178"/>
      <c r="AEP74" s="178"/>
      <c r="AEQ74" s="178"/>
      <c r="AER74" s="178"/>
      <c r="AES74" s="178"/>
      <c r="AET74" s="178"/>
      <c r="AEU74" s="178"/>
      <c r="AEV74" s="178"/>
      <c r="AEW74" s="178"/>
      <c r="AEX74" s="178"/>
      <c r="AEY74" s="178"/>
      <c r="AEZ74" s="178"/>
      <c r="AFA74" s="178"/>
      <c r="AFB74" s="178"/>
      <c r="AFC74" s="178"/>
      <c r="AFD74" s="178"/>
      <c r="AFE74" s="178"/>
      <c r="AFF74" s="178"/>
      <c r="AFG74" s="178"/>
      <c r="AFH74" s="178"/>
      <c r="AFI74" s="178"/>
      <c r="AFJ74" s="178"/>
      <c r="AFK74" s="178"/>
      <c r="AFL74" s="178"/>
      <c r="AFM74" s="178"/>
      <c r="AFN74" s="178"/>
      <c r="AFO74" s="178"/>
      <c r="AFP74" s="178"/>
      <c r="AFQ74" s="178"/>
      <c r="AFR74" s="178"/>
      <c r="AFS74" s="178"/>
      <c r="AFT74" s="178"/>
      <c r="AFU74" s="178"/>
      <c r="AFV74" s="178"/>
      <c r="AFW74" s="178"/>
      <c r="AFX74" s="178"/>
      <c r="AFY74" s="178"/>
      <c r="AFZ74" s="178"/>
      <c r="AGA74" s="178"/>
      <c r="AGB74" s="178"/>
      <c r="AGC74" s="178"/>
      <c r="AGD74" s="178"/>
      <c r="AGE74" s="178"/>
      <c r="AGF74" s="178"/>
      <c r="AGG74" s="178"/>
      <c r="AGH74" s="178"/>
      <c r="AGI74" s="178"/>
      <c r="AGJ74" s="178"/>
      <c r="AGK74" s="178"/>
      <c r="AGL74" s="178"/>
      <c r="AGM74" s="178"/>
      <c r="AGN74" s="178"/>
      <c r="AGO74" s="178"/>
      <c r="AGP74" s="178"/>
      <c r="AGQ74" s="178"/>
      <c r="AGR74" s="178"/>
      <c r="AGS74" s="178"/>
      <c r="AGT74" s="178"/>
      <c r="AGU74" s="178"/>
      <c r="AGV74" s="178"/>
      <c r="AGW74" s="178"/>
      <c r="AGX74" s="178"/>
      <c r="AGY74" s="178"/>
      <c r="AGZ74" s="178"/>
      <c r="AHA74" s="178"/>
      <c r="AHB74" s="178"/>
      <c r="AHC74" s="178"/>
      <c r="AHD74" s="178"/>
      <c r="AHE74" s="178"/>
      <c r="AHF74" s="178"/>
      <c r="AHG74" s="178"/>
      <c r="AHH74" s="178"/>
      <c r="AHI74" s="178"/>
      <c r="AHJ74" s="178"/>
      <c r="AHK74" s="178"/>
      <c r="AHL74" s="178"/>
      <c r="AHM74" s="178"/>
      <c r="AHN74" s="178"/>
      <c r="AHO74" s="178"/>
      <c r="AHP74" s="178"/>
      <c r="AHQ74" s="178"/>
      <c r="AHR74" s="178"/>
      <c r="AHS74" s="178"/>
      <c r="AHT74" s="178"/>
      <c r="AHU74" s="178"/>
      <c r="AHV74" s="178"/>
      <c r="AHW74" s="178"/>
      <c r="AHX74" s="178"/>
      <c r="AHY74" s="178"/>
      <c r="AHZ74" s="178"/>
      <c r="AIA74" s="178"/>
      <c r="AIB74" s="178"/>
      <c r="AIC74" s="178"/>
      <c r="AID74" s="178"/>
      <c r="AIE74" s="178"/>
      <c r="AIF74" s="178"/>
      <c r="AIG74" s="178"/>
      <c r="AIH74" s="178"/>
      <c r="AII74" s="178"/>
      <c r="AIJ74" s="178"/>
      <c r="AIK74" s="178"/>
      <c r="AIL74" s="178"/>
      <c r="AIM74" s="178"/>
      <c r="AIN74" s="178"/>
      <c r="AIO74" s="178"/>
      <c r="AIP74" s="178"/>
      <c r="AIQ74" s="178"/>
      <c r="AIR74" s="178"/>
      <c r="AIS74" s="178"/>
      <c r="AIT74" s="178"/>
      <c r="AIU74" s="178"/>
      <c r="AIV74" s="178"/>
      <c r="AIW74" s="178"/>
      <c r="AIX74" s="178"/>
      <c r="AIY74" s="178"/>
      <c r="AIZ74" s="178"/>
      <c r="AJA74" s="178"/>
      <c r="AJB74" s="178"/>
      <c r="AJC74" s="178"/>
      <c r="AJD74" s="178"/>
      <c r="AJE74" s="178"/>
      <c r="AJF74" s="178"/>
      <c r="AJG74" s="178"/>
      <c r="AJH74" s="178"/>
      <c r="AJI74" s="178"/>
      <c r="AJJ74" s="178"/>
      <c r="AJK74" s="178"/>
      <c r="AJL74" s="178"/>
      <c r="AJM74" s="178"/>
      <c r="AJN74" s="178"/>
      <c r="AJO74" s="178"/>
      <c r="AJP74" s="178"/>
      <c r="AJQ74" s="178"/>
      <c r="AJR74" s="178"/>
      <c r="AJS74" s="178"/>
      <c r="AJT74" s="178"/>
      <c r="AJU74" s="178"/>
      <c r="AJV74" s="178"/>
      <c r="AJW74" s="178"/>
      <c r="AJX74" s="178"/>
      <c r="AJY74" s="178"/>
      <c r="AJZ74" s="178"/>
      <c r="AKA74" s="178"/>
      <c r="AKB74" s="178"/>
      <c r="AKC74" s="178"/>
      <c r="AKD74" s="178"/>
      <c r="AKE74" s="178"/>
      <c r="AKF74" s="178"/>
      <c r="AKG74" s="178"/>
      <c r="AKH74" s="178"/>
      <c r="AKI74" s="178"/>
      <c r="AKJ74" s="178"/>
      <c r="AKK74" s="178"/>
      <c r="AKL74" s="178"/>
      <c r="AKM74" s="178"/>
      <c r="AKN74" s="178"/>
      <c r="AKO74" s="178"/>
      <c r="AKP74" s="178"/>
      <c r="AKQ74" s="178"/>
      <c r="AKR74" s="178"/>
      <c r="AKS74" s="178"/>
      <c r="AKT74" s="178"/>
      <c r="AKU74" s="178"/>
      <c r="AKV74" s="178"/>
      <c r="AKW74" s="178"/>
      <c r="AKX74" s="178"/>
      <c r="AKY74" s="178"/>
      <c r="AKZ74" s="178"/>
      <c r="ALA74" s="178"/>
      <c r="ALB74" s="178"/>
      <c r="ALC74" s="178"/>
      <c r="ALD74" s="178"/>
      <c r="ALE74" s="178"/>
      <c r="ALF74" s="178"/>
      <c r="ALG74" s="178"/>
      <c r="ALH74" s="178"/>
      <c r="ALI74" s="178"/>
      <c r="ALJ74" s="178"/>
      <c r="ALK74" s="178"/>
      <c r="ALL74" s="178"/>
      <c r="ALM74" s="178"/>
      <c r="ALN74" s="178"/>
      <c r="ALO74" s="178"/>
      <c r="ALP74" s="178"/>
      <c r="ALQ74" s="178"/>
      <c r="ALR74" s="178"/>
      <c r="ALS74" s="178"/>
      <c r="ALT74" s="178"/>
      <c r="ALU74" s="178"/>
      <c r="ALV74" s="178"/>
      <c r="ALW74" s="178"/>
      <c r="ALX74" s="178"/>
      <c r="ALY74" s="178"/>
      <c r="ALZ74" s="178"/>
      <c r="AMA74" s="178"/>
      <c r="AMB74" s="178"/>
      <c r="AMC74" s="178"/>
      <c r="AMD74" s="178"/>
      <c r="AME74" s="178"/>
      <c r="AMF74" s="178"/>
      <c r="AMG74" s="178"/>
      <c r="AMH74" s="178"/>
      <c r="AMI74" s="178"/>
      <c r="AMJ74" s="178"/>
      <c r="AMK74" s="178"/>
    </row>
    <row r="75" spans="1:1025" x14ac:dyDescent="0.25">
      <c r="A75" s="178"/>
      <c r="B75" s="186" t="s">
        <v>432</v>
      </c>
      <c r="C75" s="187">
        <v>10.01</v>
      </c>
      <c r="D75" s="186" t="s">
        <v>132</v>
      </c>
      <c r="E75" s="187">
        <v>7.94</v>
      </c>
      <c r="F75" s="186" t="s">
        <v>58</v>
      </c>
      <c r="G75" s="187">
        <v>34.76</v>
      </c>
      <c r="H75" s="186" t="s">
        <v>132</v>
      </c>
      <c r="I75" s="187">
        <v>5.67</v>
      </c>
      <c r="J75" s="186" t="s">
        <v>132</v>
      </c>
      <c r="K75" s="187">
        <v>4.54</v>
      </c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  <c r="IR75" s="178"/>
      <c r="IS75" s="178"/>
      <c r="IT75" s="178"/>
      <c r="IU75" s="178"/>
      <c r="IV75" s="178"/>
      <c r="IW75" s="178"/>
      <c r="IX75" s="178"/>
      <c r="IY75" s="178"/>
      <c r="IZ75" s="178"/>
      <c r="JA75" s="178"/>
      <c r="JB75" s="178"/>
      <c r="JC75" s="178"/>
      <c r="JD75" s="178"/>
      <c r="JE75" s="178"/>
      <c r="JF75" s="178"/>
      <c r="JG75" s="178"/>
      <c r="JH75" s="178"/>
      <c r="JI75" s="178"/>
      <c r="JJ75" s="178"/>
      <c r="JK75" s="178"/>
      <c r="JL75" s="178"/>
      <c r="JM75" s="178"/>
      <c r="JN75" s="178"/>
      <c r="JO75" s="178"/>
      <c r="JP75" s="178"/>
      <c r="JQ75" s="178"/>
      <c r="JR75" s="178"/>
      <c r="JS75" s="178"/>
      <c r="JT75" s="178"/>
      <c r="JU75" s="178"/>
      <c r="JV75" s="178"/>
      <c r="JW75" s="178"/>
      <c r="JX75" s="178"/>
      <c r="JY75" s="178"/>
      <c r="JZ75" s="178"/>
      <c r="KA75" s="178"/>
      <c r="KB75" s="178"/>
      <c r="KC75" s="178"/>
      <c r="KD75" s="178"/>
      <c r="KE75" s="178"/>
      <c r="KF75" s="178"/>
      <c r="KG75" s="178"/>
      <c r="KH75" s="178"/>
      <c r="KI75" s="178"/>
      <c r="KJ75" s="178"/>
      <c r="KK75" s="178"/>
      <c r="KL75" s="178"/>
      <c r="KM75" s="178"/>
      <c r="KN75" s="178"/>
      <c r="KO75" s="178"/>
      <c r="KP75" s="178"/>
      <c r="KQ75" s="178"/>
      <c r="KR75" s="178"/>
      <c r="KS75" s="178"/>
      <c r="KT75" s="178"/>
      <c r="KU75" s="178"/>
      <c r="KV75" s="178"/>
      <c r="KW75" s="178"/>
      <c r="KX75" s="178"/>
      <c r="KY75" s="178"/>
      <c r="KZ75" s="178"/>
      <c r="LA75" s="178"/>
      <c r="LB75" s="178"/>
      <c r="LC75" s="178"/>
      <c r="LD75" s="178"/>
      <c r="LE75" s="178"/>
      <c r="LF75" s="178"/>
      <c r="LG75" s="178"/>
      <c r="LH75" s="178"/>
      <c r="LI75" s="178"/>
      <c r="LJ75" s="178"/>
      <c r="LK75" s="178"/>
      <c r="LL75" s="178"/>
      <c r="LM75" s="178"/>
      <c r="LN75" s="178"/>
      <c r="LO75" s="178"/>
      <c r="LP75" s="178"/>
      <c r="LQ75" s="178"/>
      <c r="LR75" s="178"/>
      <c r="LS75" s="178"/>
      <c r="LT75" s="178"/>
      <c r="LU75" s="178"/>
      <c r="LV75" s="178"/>
      <c r="LW75" s="178"/>
      <c r="LX75" s="178"/>
      <c r="LY75" s="178"/>
      <c r="LZ75" s="178"/>
      <c r="MA75" s="178"/>
      <c r="MB75" s="178"/>
      <c r="MC75" s="178"/>
      <c r="MD75" s="178"/>
      <c r="ME75" s="178"/>
      <c r="MF75" s="178"/>
      <c r="MG75" s="178"/>
      <c r="MH75" s="178"/>
      <c r="MI75" s="178"/>
      <c r="MJ75" s="178"/>
      <c r="MK75" s="178"/>
      <c r="ML75" s="178"/>
      <c r="MM75" s="178"/>
      <c r="MN75" s="178"/>
      <c r="MO75" s="178"/>
      <c r="MP75" s="178"/>
      <c r="MQ75" s="178"/>
      <c r="MR75" s="178"/>
      <c r="MS75" s="178"/>
      <c r="MT75" s="178"/>
      <c r="MU75" s="178"/>
      <c r="MV75" s="178"/>
      <c r="MW75" s="178"/>
      <c r="MX75" s="178"/>
      <c r="MY75" s="178"/>
      <c r="MZ75" s="178"/>
      <c r="NA75" s="178"/>
      <c r="NB75" s="178"/>
      <c r="NC75" s="178"/>
      <c r="ND75" s="178"/>
      <c r="NE75" s="178"/>
      <c r="NF75" s="178"/>
      <c r="NG75" s="178"/>
      <c r="NH75" s="178"/>
      <c r="NI75" s="178"/>
      <c r="NJ75" s="178"/>
      <c r="NK75" s="178"/>
      <c r="NL75" s="178"/>
      <c r="NM75" s="178"/>
      <c r="NN75" s="178"/>
      <c r="NO75" s="178"/>
      <c r="NP75" s="178"/>
      <c r="NQ75" s="178"/>
      <c r="NR75" s="178"/>
      <c r="NS75" s="178"/>
      <c r="NT75" s="178"/>
      <c r="NU75" s="178"/>
      <c r="NV75" s="178"/>
      <c r="NW75" s="178"/>
      <c r="NX75" s="178"/>
      <c r="NY75" s="178"/>
      <c r="NZ75" s="178"/>
      <c r="OA75" s="178"/>
      <c r="OB75" s="178"/>
      <c r="OC75" s="178"/>
      <c r="OD75" s="178"/>
      <c r="OE75" s="178"/>
      <c r="OF75" s="178"/>
      <c r="OG75" s="178"/>
      <c r="OH75" s="178"/>
      <c r="OI75" s="178"/>
      <c r="OJ75" s="178"/>
      <c r="OK75" s="178"/>
      <c r="OL75" s="178"/>
      <c r="OM75" s="178"/>
      <c r="ON75" s="178"/>
      <c r="OO75" s="178"/>
      <c r="OP75" s="178"/>
      <c r="OQ75" s="178"/>
      <c r="OR75" s="178"/>
      <c r="OS75" s="178"/>
      <c r="OT75" s="178"/>
      <c r="OU75" s="178"/>
      <c r="OV75" s="178"/>
      <c r="OW75" s="178"/>
      <c r="OX75" s="178"/>
      <c r="OY75" s="178"/>
      <c r="OZ75" s="178"/>
      <c r="PA75" s="178"/>
      <c r="PB75" s="178"/>
      <c r="PC75" s="178"/>
      <c r="PD75" s="178"/>
      <c r="PE75" s="178"/>
      <c r="PF75" s="178"/>
      <c r="PG75" s="178"/>
      <c r="PH75" s="178"/>
      <c r="PI75" s="178"/>
      <c r="PJ75" s="178"/>
      <c r="PK75" s="178"/>
      <c r="PL75" s="178"/>
      <c r="PM75" s="178"/>
      <c r="PN75" s="178"/>
      <c r="PO75" s="178"/>
      <c r="PP75" s="178"/>
      <c r="PQ75" s="178"/>
      <c r="PR75" s="178"/>
      <c r="PS75" s="178"/>
      <c r="PT75" s="178"/>
      <c r="PU75" s="178"/>
      <c r="PV75" s="178"/>
      <c r="PW75" s="178"/>
      <c r="PX75" s="178"/>
      <c r="PY75" s="178"/>
      <c r="PZ75" s="178"/>
      <c r="QA75" s="178"/>
      <c r="QB75" s="178"/>
      <c r="QC75" s="178"/>
      <c r="QD75" s="178"/>
      <c r="QE75" s="178"/>
      <c r="QF75" s="178"/>
      <c r="QG75" s="178"/>
      <c r="QH75" s="178"/>
      <c r="QI75" s="178"/>
      <c r="QJ75" s="178"/>
      <c r="QK75" s="178"/>
      <c r="QL75" s="178"/>
      <c r="QM75" s="178"/>
      <c r="QN75" s="178"/>
      <c r="QO75" s="178"/>
      <c r="QP75" s="178"/>
      <c r="QQ75" s="178"/>
      <c r="QR75" s="178"/>
      <c r="QS75" s="178"/>
      <c r="QT75" s="178"/>
      <c r="QU75" s="178"/>
      <c r="QV75" s="178"/>
      <c r="QW75" s="178"/>
      <c r="QX75" s="178"/>
      <c r="QY75" s="178"/>
      <c r="QZ75" s="178"/>
      <c r="RA75" s="178"/>
      <c r="RB75" s="178"/>
      <c r="RC75" s="178"/>
      <c r="RD75" s="178"/>
      <c r="RE75" s="178"/>
      <c r="RF75" s="178"/>
      <c r="RG75" s="178"/>
      <c r="RH75" s="178"/>
      <c r="RI75" s="178"/>
      <c r="RJ75" s="178"/>
      <c r="RK75" s="178"/>
      <c r="RL75" s="178"/>
      <c r="RM75" s="178"/>
      <c r="RN75" s="178"/>
      <c r="RO75" s="178"/>
      <c r="RP75" s="178"/>
      <c r="RQ75" s="178"/>
      <c r="RR75" s="178"/>
      <c r="RS75" s="178"/>
      <c r="RT75" s="178"/>
      <c r="RU75" s="178"/>
      <c r="RV75" s="178"/>
      <c r="RW75" s="178"/>
      <c r="RX75" s="178"/>
      <c r="RY75" s="178"/>
      <c r="RZ75" s="178"/>
      <c r="SA75" s="178"/>
      <c r="SB75" s="178"/>
      <c r="SC75" s="178"/>
      <c r="SD75" s="178"/>
      <c r="SE75" s="178"/>
      <c r="SF75" s="178"/>
      <c r="SG75" s="178"/>
      <c r="SH75" s="178"/>
      <c r="SI75" s="178"/>
      <c r="SJ75" s="178"/>
      <c r="SK75" s="178"/>
      <c r="SL75" s="178"/>
      <c r="SM75" s="178"/>
      <c r="SN75" s="178"/>
      <c r="SO75" s="178"/>
      <c r="SP75" s="178"/>
      <c r="SQ75" s="178"/>
      <c r="SR75" s="178"/>
      <c r="SS75" s="178"/>
      <c r="ST75" s="178"/>
      <c r="SU75" s="178"/>
      <c r="SV75" s="178"/>
      <c r="SW75" s="178"/>
      <c r="SX75" s="178"/>
      <c r="SY75" s="178"/>
      <c r="SZ75" s="178"/>
      <c r="TA75" s="178"/>
      <c r="TB75" s="178"/>
      <c r="TC75" s="178"/>
      <c r="TD75" s="178"/>
      <c r="TE75" s="178"/>
      <c r="TF75" s="178"/>
      <c r="TG75" s="178"/>
      <c r="TH75" s="178"/>
      <c r="TI75" s="178"/>
      <c r="TJ75" s="178"/>
      <c r="TK75" s="178"/>
      <c r="TL75" s="178"/>
      <c r="TM75" s="178"/>
      <c r="TN75" s="178"/>
      <c r="TO75" s="178"/>
      <c r="TP75" s="178"/>
      <c r="TQ75" s="178"/>
      <c r="TR75" s="178"/>
      <c r="TS75" s="178"/>
      <c r="TT75" s="178"/>
      <c r="TU75" s="178"/>
      <c r="TV75" s="178"/>
      <c r="TW75" s="178"/>
      <c r="TX75" s="178"/>
      <c r="TY75" s="178"/>
      <c r="TZ75" s="178"/>
      <c r="UA75" s="178"/>
      <c r="UB75" s="178"/>
      <c r="UC75" s="178"/>
      <c r="UD75" s="178"/>
      <c r="UE75" s="178"/>
      <c r="UF75" s="178"/>
      <c r="UG75" s="178"/>
      <c r="UH75" s="178"/>
      <c r="UI75" s="178"/>
      <c r="UJ75" s="178"/>
      <c r="UK75" s="178"/>
      <c r="UL75" s="178"/>
      <c r="UM75" s="178"/>
      <c r="UN75" s="178"/>
      <c r="UO75" s="178"/>
      <c r="UP75" s="178"/>
      <c r="UQ75" s="178"/>
      <c r="UR75" s="178"/>
      <c r="US75" s="178"/>
      <c r="UT75" s="178"/>
      <c r="UU75" s="178"/>
      <c r="UV75" s="178"/>
      <c r="UW75" s="178"/>
      <c r="UX75" s="178"/>
      <c r="UY75" s="178"/>
      <c r="UZ75" s="178"/>
      <c r="VA75" s="178"/>
      <c r="VB75" s="178"/>
      <c r="VC75" s="178"/>
      <c r="VD75" s="178"/>
      <c r="VE75" s="178"/>
      <c r="VF75" s="178"/>
      <c r="VG75" s="178"/>
      <c r="VH75" s="178"/>
      <c r="VI75" s="178"/>
      <c r="VJ75" s="178"/>
      <c r="VK75" s="178"/>
      <c r="VL75" s="178"/>
      <c r="VM75" s="178"/>
      <c r="VN75" s="178"/>
      <c r="VO75" s="178"/>
      <c r="VP75" s="178"/>
      <c r="VQ75" s="178"/>
      <c r="VR75" s="178"/>
      <c r="VS75" s="178"/>
      <c r="VT75" s="178"/>
      <c r="VU75" s="178"/>
      <c r="VV75" s="178"/>
      <c r="VW75" s="178"/>
      <c r="VX75" s="178"/>
      <c r="VY75" s="178"/>
      <c r="VZ75" s="178"/>
      <c r="WA75" s="178"/>
      <c r="WB75" s="178"/>
      <c r="WC75" s="178"/>
      <c r="WD75" s="178"/>
      <c r="WE75" s="178"/>
      <c r="WF75" s="178"/>
      <c r="WG75" s="178"/>
      <c r="WH75" s="178"/>
      <c r="WI75" s="178"/>
      <c r="WJ75" s="178"/>
      <c r="WK75" s="178"/>
      <c r="WL75" s="178"/>
      <c r="WM75" s="178"/>
      <c r="WN75" s="178"/>
      <c r="WO75" s="178"/>
      <c r="WP75" s="178"/>
      <c r="WQ75" s="178"/>
      <c r="WR75" s="178"/>
      <c r="WS75" s="178"/>
      <c r="WT75" s="178"/>
      <c r="WU75" s="178"/>
      <c r="WV75" s="178"/>
      <c r="WW75" s="178"/>
      <c r="WX75" s="178"/>
      <c r="WY75" s="178"/>
      <c r="WZ75" s="178"/>
      <c r="XA75" s="178"/>
      <c r="XB75" s="178"/>
      <c r="XC75" s="178"/>
      <c r="XD75" s="178"/>
      <c r="XE75" s="178"/>
      <c r="XF75" s="178"/>
      <c r="XG75" s="178"/>
      <c r="XH75" s="178"/>
      <c r="XI75" s="178"/>
      <c r="XJ75" s="178"/>
      <c r="XK75" s="178"/>
      <c r="XL75" s="178"/>
      <c r="XM75" s="178"/>
      <c r="XN75" s="178"/>
      <c r="XO75" s="178"/>
      <c r="XP75" s="178"/>
      <c r="XQ75" s="178"/>
      <c r="XR75" s="178"/>
      <c r="XS75" s="178"/>
      <c r="XT75" s="178"/>
      <c r="XU75" s="178"/>
      <c r="XV75" s="178"/>
      <c r="XW75" s="178"/>
      <c r="XX75" s="178"/>
      <c r="XY75" s="178"/>
      <c r="XZ75" s="178"/>
      <c r="YA75" s="178"/>
      <c r="YB75" s="178"/>
      <c r="YC75" s="178"/>
      <c r="YD75" s="178"/>
      <c r="YE75" s="178"/>
      <c r="YF75" s="178"/>
      <c r="YG75" s="178"/>
      <c r="YH75" s="178"/>
      <c r="YI75" s="178"/>
      <c r="YJ75" s="178"/>
      <c r="YK75" s="178"/>
      <c r="YL75" s="178"/>
      <c r="YM75" s="178"/>
      <c r="YN75" s="178"/>
      <c r="YO75" s="178"/>
      <c r="YP75" s="178"/>
      <c r="YQ75" s="178"/>
      <c r="YR75" s="178"/>
      <c r="YS75" s="178"/>
      <c r="YT75" s="178"/>
      <c r="YU75" s="178"/>
      <c r="YV75" s="178"/>
      <c r="YW75" s="178"/>
      <c r="YX75" s="178"/>
      <c r="YY75" s="178"/>
      <c r="YZ75" s="178"/>
      <c r="ZA75" s="178"/>
      <c r="ZB75" s="178"/>
      <c r="ZC75" s="178"/>
      <c r="ZD75" s="178"/>
      <c r="ZE75" s="178"/>
      <c r="ZF75" s="178"/>
      <c r="ZG75" s="178"/>
      <c r="ZH75" s="178"/>
      <c r="ZI75" s="178"/>
      <c r="ZJ75" s="178"/>
      <c r="ZK75" s="178"/>
      <c r="ZL75" s="178"/>
      <c r="ZM75" s="178"/>
      <c r="ZN75" s="178"/>
      <c r="ZO75" s="178"/>
      <c r="ZP75" s="178"/>
      <c r="ZQ75" s="178"/>
      <c r="ZR75" s="178"/>
      <c r="ZS75" s="178"/>
      <c r="ZT75" s="178"/>
      <c r="ZU75" s="178"/>
      <c r="ZV75" s="178"/>
      <c r="ZW75" s="178"/>
      <c r="ZX75" s="178"/>
      <c r="ZY75" s="178"/>
      <c r="ZZ75" s="178"/>
      <c r="AAA75" s="178"/>
      <c r="AAB75" s="178"/>
      <c r="AAC75" s="178"/>
      <c r="AAD75" s="178"/>
      <c r="AAE75" s="178"/>
      <c r="AAF75" s="178"/>
      <c r="AAG75" s="178"/>
      <c r="AAH75" s="178"/>
      <c r="AAI75" s="178"/>
      <c r="AAJ75" s="178"/>
      <c r="AAK75" s="178"/>
      <c r="AAL75" s="178"/>
      <c r="AAM75" s="178"/>
      <c r="AAN75" s="178"/>
      <c r="AAO75" s="178"/>
      <c r="AAP75" s="178"/>
      <c r="AAQ75" s="178"/>
      <c r="AAR75" s="178"/>
      <c r="AAS75" s="178"/>
      <c r="AAT75" s="178"/>
      <c r="AAU75" s="178"/>
      <c r="AAV75" s="178"/>
      <c r="AAW75" s="178"/>
      <c r="AAX75" s="178"/>
      <c r="AAY75" s="178"/>
      <c r="AAZ75" s="178"/>
      <c r="ABA75" s="178"/>
      <c r="ABB75" s="178"/>
      <c r="ABC75" s="178"/>
      <c r="ABD75" s="178"/>
      <c r="ABE75" s="178"/>
      <c r="ABF75" s="178"/>
      <c r="ABG75" s="178"/>
      <c r="ABH75" s="178"/>
      <c r="ABI75" s="178"/>
      <c r="ABJ75" s="178"/>
      <c r="ABK75" s="178"/>
      <c r="ABL75" s="178"/>
      <c r="ABM75" s="178"/>
      <c r="ABN75" s="178"/>
      <c r="ABO75" s="178"/>
      <c r="ABP75" s="178"/>
      <c r="ABQ75" s="178"/>
      <c r="ABR75" s="178"/>
      <c r="ABS75" s="178"/>
      <c r="ABT75" s="178"/>
      <c r="ABU75" s="178"/>
      <c r="ABV75" s="178"/>
      <c r="ABW75" s="178"/>
      <c r="ABX75" s="178"/>
      <c r="ABY75" s="178"/>
      <c r="ABZ75" s="178"/>
      <c r="ACA75" s="178"/>
      <c r="ACB75" s="178"/>
      <c r="ACC75" s="178"/>
      <c r="ACD75" s="178"/>
      <c r="ACE75" s="178"/>
      <c r="ACF75" s="178"/>
      <c r="ACG75" s="178"/>
      <c r="ACH75" s="178"/>
      <c r="ACI75" s="178"/>
      <c r="ACJ75" s="178"/>
      <c r="ACK75" s="178"/>
      <c r="ACL75" s="178"/>
      <c r="ACM75" s="178"/>
      <c r="ACN75" s="178"/>
      <c r="ACO75" s="178"/>
      <c r="ACP75" s="178"/>
      <c r="ACQ75" s="178"/>
      <c r="ACR75" s="178"/>
      <c r="ACS75" s="178"/>
      <c r="ACT75" s="178"/>
      <c r="ACU75" s="178"/>
      <c r="ACV75" s="178"/>
      <c r="ACW75" s="178"/>
      <c r="ACX75" s="178"/>
      <c r="ACY75" s="178"/>
      <c r="ACZ75" s="178"/>
      <c r="ADA75" s="178"/>
      <c r="ADB75" s="178"/>
      <c r="ADC75" s="178"/>
      <c r="ADD75" s="178"/>
      <c r="ADE75" s="178"/>
      <c r="ADF75" s="178"/>
      <c r="ADG75" s="178"/>
      <c r="ADH75" s="178"/>
      <c r="ADI75" s="178"/>
      <c r="ADJ75" s="178"/>
      <c r="ADK75" s="178"/>
      <c r="ADL75" s="178"/>
      <c r="ADM75" s="178"/>
      <c r="ADN75" s="178"/>
      <c r="ADO75" s="178"/>
      <c r="ADP75" s="178"/>
      <c r="ADQ75" s="178"/>
      <c r="ADR75" s="178"/>
      <c r="ADS75" s="178"/>
      <c r="ADT75" s="178"/>
      <c r="ADU75" s="178"/>
      <c r="ADV75" s="178"/>
      <c r="ADW75" s="178"/>
      <c r="ADX75" s="178"/>
      <c r="ADY75" s="178"/>
      <c r="ADZ75" s="178"/>
      <c r="AEA75" s="178"/>
      <c r="AEB75" s="178"/>
      <c r="AEC75" s="178"/>
      <c r="AED75" s="178"/>
      <c r="AEE75" s="178"/>
      <c r="AEF75" s="178"/>
      <c r="AEG75" s="178"/>
      <c r="AEH75" s="178"/>
      <c r="AEI75" s="178"/>
      <c r="AEJ75" s="178"/>
      <c r="AEK75" s="178"/>
      <c r="AEL75" s="178"/>
      <c r="AEM75" s="178"/>
      <c r="AEN75" s="178"/>
      <c r="AEO75" s="178"/>
      <c r="AEP75" s="178"/>
      <c r="AEQ75" s="178"/>
      <c r="AER75" s="178"/>
      <c r="AES75" s="178"/>
      <c r="AET75" s="178"/>
      <c r="AEU75" s="178"/>
      <c r="AEV75" s="178"/>
      <c r="AEW75" s="178"/>
      <c r="AEX75" s="178"/>
      <c r="AEY75" s="178"/>
      <c r="AEZ75" s="178"/>
      <c r="AFA75" s="178"/>
      <c r="AFB75" s="178"/>
      <c r="AFC75" s="178"/>
      <c r="AFD75" s="178"/>
      <c r="AFE75" s="178"/>
      <c r="AFF75" s="178"/>
      <c r="AFG75" s="178"/>
      <c r="AFH75" s="178"/>
      <c r="AFI75" s="178"/>
      <c r="AFJ75" s="178"/>
      <c r="AFK75" s="178"/>
      <c r="AFL75" s="178"/>
      <c r="AFM75" s="178"/>
      <c r="AFN75" s="178"/>
      <c r="AFO75" s="178"/>
      <c r="AFP75" s="178"/>
      <c r="AFQ75" s="178"/>
      <c r="AFR75" s="178"/>
      <c r="AFS75" s="178"/>
      <c r="AFT75" s="178"/>
      <c r="AFU75" s="178"/>
      <c r="AFV75" s="178"/>
      <c r="AFW75" s="178"/>
      <c r="AFX75" s="178"/>
      <c r="AFY75" s="178"/>
      <c r="AFZ75" s="178"/>
      <c r="AGA75" s="178"/>
      <c r="AGB75" s="178"/>
      <c r="AGC75" s="178"/>
      <c r="AGD75" s="178"/>
      <c r="AGE75" s="178"/>
      <c r="AGF75" s="178"/>
      <c r="AGG75" s="178"/>
      <c r="AGH75" s="178"/>
      <c r="AGI75" s="178"/>
      <c r="AGJ75" s="178"/>
      <c r="AGK75" s="178"/>
      <c r="AGL75" s="178"/>
      <c r="AGM75" s="178"/>
      <c r="AGN75" s="178"/>
      <c r="AGO75" s="178"/>
      <c r="AGP75" s="178"/>
      <c r="AGQ75" s="178"/>
      <c r="AGR75" s="178"/>
      <c r="AGS75" s="178"/>
      <c r="AGT75" s="178"/>
      <c r="AGU75" s="178"/>
      <c r="AGV75" s="178"/>
      <c r="AGW75" s="178"/>
      <c r="AGX75" s="178"/>
      <c r="AGY75" s="178"/>
      <c r="AGZ75" s="178"/>
      <c r="AHA75" s="178"/>
      <c r="AHB75" s="178"/>
      <c r="AHC75" s="178"/>
      <c r="AHD75" s="178"/>
      <c r="AHE75" s="178"/>
      <c r="AHF75" s="178"/>
      <c r="AHG75" s="178"/>
      <c r="AHH75" s="178"/>
      <c r="AHI75" s="178"/>
      <c r="AHJ75" s="178"/>
      <c r="AHK75" s="178"/>
      <c r="AHL75" s="178"/>
      <c r="AHM75" s="178"/>
      <c r="AHN75" s="178"/>
      <c r="AHO75" s="178"/>
      <c r="AHP75" s="178"/>
      <c r="AHQ75" s="178"/>
      <c r="AHR75" s="178"/>
      <c r="AHS75" s="178"/>
      <c r="AHT75" s="178"/>
      <c r="AHU75" s="178"/>
      <c r="AHV75" s="178"/>
      <c r="AHW75" s="178"/>
      <c r="AHX75" s="178"/>
      <c r="AHY75" s="178"/>
      <c r="AHZ75" s="178"/>
      <c r="AIA75" s="178"/>
      <c r="AIB75" s="178"/>
      <c r="AIC75" s="178"/>
      <c r="AID75" s="178"/>
      <c r="AIE75" s="178"/>
      <c r="AIF75" s="178"/>
      <c r="AIG75" s="178"/>
      <c r="AIH75" s="178"/>
      <c r="AII75" s="178"/>
      <c r="AIJ75" s="178"/>
      <c r="AIK75" s="178"/>
      <c r="AIL75" s="178"/>
      <c r="AIM75" s="178"/>
      <c r="AIN75" s="178"/>
      <c r="AIO75" s="178"/>
      <c r="AIP75" s="178"/>
      <c r="AIQ75" s="178"/>
      <c r="AIR75" s="178"/>
      <c r="AIS75" s="178"/>
      <c r="AIT75" s="178"/>
      <c r="AIU75" s="178"/>
      <c r="AIV75" s="178"/>
      <c r="AIW75" s="178"/>
      <c r="AIX75" s="178"/>
      <c r="AIY75" s="178"/>
      <c r="AIZ75" s="178"/>
      <c r="AJA75" s="178"/>
      <c r="AJB75" s="178"/>
      <c r="AJC75" s="178"/>
      <c r="AJD75" s="178"/>
      <c r="AJE75" s="178"/>
      <c r="AJF75" s="178"/>
      <c r="AJG75" s="178"/>
      <c r="AJH75" s="178"/>
      <c r="AJI75" s="178"/>
      <c r="AJJ75" s="178"/>
      <c r="AJK75" s="178"/>
      <c r="AJL75" s="178"/>
      <c r="AJM75" s="178"/>
      <c r="AJN75" s="178"/>
      <c r="AJO75" s="178"/>
      <c r="AJP75" s="178"/>
      <c r="AJQ75" s="178"/>
      <c r="AJR75" s="178"/>
      <c r="AJS75" s="178"/>
      <c r="AJT75" s="178"/>
      <c r="AJU75" s="178"/>
      <c r="AJV75" s="178"/>
      <c r="AJW75" s="178"/>
      <c r="AJX75" s="178"/>
      <c r="AJY75" s="178"/>
      <c r="AJZ75" s="178"/>
      <c r="AKA75" s="178"/>
      <c r="AKB75" s="178"/>
      <c r="AKC75" s="178"/>
      <c r="AKD75" s="178"/>
      <c r="AKE75" s="178"/>
      <c r="AKF75" s="178"/>
      <c r="AKG75" s="178"/>
      <c r="AKH75" s="178"/>
      <c r="AKI75" s="178"/>
      <c r="AKJ75" s="178"/>
      <c r="AKK75" s="178"/>
      <c r="AKL75" s="178"/>
      <c r="AKM75" s="178"/>
      <c r="AKN75" s="178"/>
      <c r="AKO75" s="178"/>
      <c r="AKP75" s="178"/>
      <c r="AKQ75" s="178"/>
      <c r="AKR75" s="178"/>
      <c r="AKS75" s="178"/>
      <c r="AKT75" s="178"/>
      <c r="AKU75" s="178"/>
      <c r="AKV75" s="178"/>
      <c r="AKW75" s="178"/>
      <c r="AKX75" s="178"/>
      <c r="AKY75" s="178"/>
      <c r="AKZ75" s="178"/>
      <c r="ALA75" s="178"/>
      <c r="ALB75" s="178"/>
      <c r="ALC75" s="178"/>
      <c r="ALD75" s="178"/>
      <c r="ALE75" s="178"/>
      <c r="ALF75" s="178"/>
      <c r="ALG75" s="178"/>
      <c r="ALH75" s="178"/>
      <c r="ALI75" s="178"/>
      <c r="ALJ75" s="178"/>
      <c r="ALK75" s="178"/>
      <c r="ALL75" s="178"/>
      <c r="ALM75" s="178"/>
      <c r="ALN75" s="178"/>
      <c r="ALO75" s="178"/>
      <c r="ALP75" s="178"/>
      <c r="ALQ75" s="178"/>
      <c r="ALR75" s="178"/>
      <c r="ALS75" s="178"/>
      <c r="ALT75" s="178"/>
      <c r="ALU75" s="178"/>
      <c r="ALV75" s="178"/>
      <c r="ALW75" s="178"/>
      <c r="ALX75" s="178"/>
      <c r="ALY75" s="178"/>
      <c r="ALZ75" s="178"/>
      <c r="AMA75" s="178"/>
      <c r="AMB75" s="178"/>
      <c r="AMC75" s="178"/>
      <c r="AMD75" s="178"/>
      <c r="AME75" s="178"/>
      <c r="AMF75" s="178"/>
      <c r="AMG75" s="178"/>
      <c r="AMH75" s="178"/>
      <c r="AMI75" s="178"/>
      <c r="AMJ75" s="178"/>
      <c r="AMK75" s="178"/>
    </row>
    <row r="76" spans="1:1025" x14ac:dyDescent="0.25">
      <c r="A76" s="178"/>
      <c r="B76" s="186" t="s">
        <v>132</v>
      </c>
      <c r="C76" s="187">
        <v>3.4</v>
      </c>
      <c r="D76" s="186" t="s">
        <v>51</v>
      </c>
      <c r="E76" s="188">
        <v>25.66</v>
      </c>
      <c r="F76" s="186"/>
      <c r="G76" s="187"/>
      <c r="H76" s="186" t="s">
        <v>51</v>
      </c>
      <c r="I76" s="188">
        <v>25.66</v>
      </c>
      <c r="J76" s="186" t="s">
        <v>58</v>
      </c>
      <c r="K76" s="187">
        <v>34.76</v>
      </c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  <c r="IR76" s="178"/>
      <c r="IS76" s="178"/>
      <c r="IT76" s="178"/>
      <c r="IU76" s="178"/>
      <c r="IV76" s="178"/>
      <c r="IW76" s="178"/>
      <c r="IX76" s="178"/>
      <c r="IY76" s="178"/>
      <c r="IZ76" s="178"/>
      <c r="JA76" s="178"/>
      <c r="JB76" s="178"/>
      <c r="JC76" s="178"/>
      <c r="JD76" s="178"/>
      <c r="JE76" s="178"/>
      <c r="JF76" s="178"/>
      <c r="JG76" s="178"/>
      <c r="JH76" s="178"/>
      <c r="JI76" s="178"/>
      <c r="JJ76" s="178"/>
      <c r="JK76" s="178"/>
      <c r="JL76" s="178"/>
      <c r="JM76" s="178"/>
      <c r="JN76" s="178"/>
      <c r="JO76" s="178"/>
      <c r="JP76" s="178"/>
      <c r="JQ76" s="178"/>
      <c r="JR76" s="178"/>
      <c r="JS76" s="178"/>
      <c r="JT76" s="178"/>
      <c r="JU76" s="178"/>
      <c r="JV76" s="178"/>
      <c r="JW76" s="178"/>
      <c r="JX76" s="178"/>
      <c r="JY76" s="178"/>
      <c r="JZ76" s="178"/>
      <c r="KA76" s="178"/>
      <c r="KB76" s="178"/>
      <c r="KC76" s="178"/>
      <c r="KD76" s="178"/>
      <c r="KE76" s="178"/>
      <c r="KF76" s="178"/>
      <c r="KG76" s="178"/>
      <c r="KH76" s="178"/>
      <c r="KI76" s="178"/>
      <c r="KJ76" s="178"/>
      <c r="KK76" s="178"/>
      <c r="KL76" s="178"/>
      <c r="KM76" s="178"/>
      <c r="KN76" s="178"/>
      <c r="KO76" s="178"/>
      <c r="KP76" s="178"/>
      <c r="KQ76" s="178"/>
      <c r="KR76" s="178"/>
      <c r="KS76" s="178"/>
      <c r="KT76" s="178"/>
      <c r="KU76" s="178"/>
      <c r="KV76" s="178"/>
      <c r="KW76" s="178"/>
      <c r="KX76" s="178"/>
      <c r="KY76" s="178"/>
      <c r="KZ76" s="178"/>
      <c r="LA76" s="178"/>
      <c r="LB76" s="178"/>
      <c r="LC76" s="178"/>
      <c r="LD76" s="178"/>
      <c r="LE76" s="178"/>
      <c r="LF76" s="178"/>
      <c r="LG76" s="178"/>
      <c r="LH76" s="178"/>
      <c r="LI76" s="178"/>
      <c r="LJ76" s="178"/>
      <c r="LK76" s="178"/>
      <c r="LL76" s="178"/>
      <c r="LM76" s="178"/>
      <c r="LN76" s="178"/>
      <c r="LO76" s="178"/>
      <c r="LP76" s="178"/>
      <c r="LQ76" s="178"/>
      <c r="LR76" s="178"/>
      <c r="LS76" s="178"/>
      <c r="LT76" s="178"/>
      <c r="LU76" s="178"/>
      <c r="LV76" s="178"/>
      <c r="LW76" s="178"/>
      <c r="LX76" s="178"/>
      <c r="LY76" s="178"/>
      <c r="LZ76" s="178"/>
      <c r="MA76" s="178"/>
      <c r="MB76" s="178"/>
      <c r="MC76" s="178"/>
      <c r="MD76" s="178"/>
      <c r="ME76" s="178"/>
      <c r="MF76" s="178"/>
      <c r="MG76" s="178"/>
      <c r="MH76" s="178"/>
      <c r="MI76" s="178"/>
      <c r="MJ76" s="178"/>
      <c r="MK76" s="178"/>
      <c r="ML76" s="178"/>
      <c r="MM76" s="178"/>
      <c r="MN76" s="178"/>
      <c r="MO76" s="178"/>
      <c r="MP76" s="178"/>
      <c r="MQ76" s="178"/>
      <c r="MR76" s="178"/>
      <c r="MS76" s="178"/>
      <c r="MT76" s="178"/>
      <c r="MU76" s="178"/>
      <c r="MV76" s="178"/>
      <c r="MW76" s="178"/>
      <c r="MX76" s="178"/>
      <c r="MY76" s="178"/>
      <c r="MZ76" s="178"/>
      <c r="NA76" s="178"/>
      <c r="NB76" s="178"/>
      <c r="NC76" s="178"/>
      <c r="ND76" s="178"/>
      <c r="NE76" s="178"/>
      <c r="NF76" s="178"/>
      <c r="NG76" s="178"/>
      <c r="NH76" s="178"/>
      <c r="NI76" s="178"/>
      <c r="NJ76" s="178"/>
      <c r="NK76" s="178"/>
      <c r="NL76" s="178"/>
      <c r="NM76" s="178"/>
      <c r="NN76" s="178"/>
      <c r="NO76" s="178"/>
      <c r="NP76" s="178"/>
      <c r="NQ76" s="178"/>
      <c r="NR76" s="178"/>
      <c r="NS76" s="178"/>
      <c r="NT76" s="178"/>
      <c r="NU76" s="178"/>
      <c r="NV76" s="178"/>
      <c r="NW76" s="178"/>
      <c r="NX76" s="178"/>
      <c r="NY76" s="178"/>
      <c r="NZ76" s="178"/>
      <c r="OA76" s="178"/>
      <c r="OB76" s="178"/>
      <c r="OC76" s="178"/>
      <c r="OD76" s="178"/>
      <c r="OE76" s="178"/>
      <c r="OF76" s="178"/>
      <c r="OG76" s="178"/>
      <c r="OH76" s="178"/>
      <c r="OI76" s="178"/>
      <c r="OJ76" s="178"/>
      <c r="OK76" s="178"/>
      <c r="OL76" s="178"/>
      <c r="OM76" s="178"/>
      <c r="ON76" s="178"/>
      <c r="OO76" s="178"/>
      <c r="OP76" s="178"/>
      <c r="OQ76" s="178"/>
      <c r="OR76" s="178"/>
      <c r="OS76" s="178"/>
      <c r="OT76" s="178"/>
      <c r="OU76" s="178"/>
      <c r="OV76" s="178"/>
      <c r="OW76" s="178"/>
      <c r="OX76" s="178"/>
      <c r="OY76" s="178"/>
      <c r="OZ76" s="178"/>
      <c r="PA76" s="178"/>
      <c r="PB76" s="178"/>
      <c r="PC76" s="178"/>
      <c r="PD76" s="178"/>
      <c r="PE76" s="178"/>
      <c r="PF76" s="178"/>
      <c r="PG76" s="178"/>
      <c r="PH76" s="178"/>
      <c r="PI76" s="178"/>
      <c r="PJ76" s="178"/>
      <c r="PK76" s="178"/>
      <c r="PL76" s="178"/>
      <c r="PM76" s="178"/>
      <c r="PN76" s="178"/>
      <c r="PO76" s="178"/>
      <c r="PP76" s="178"/>
      <c r="PQ76" s="178"/>
      <c r="PR76" s="178"/>
      <c r="PS76" s="178"/>
      <c r="PT76" s="178"/>
      <c r="PU76" s="178"/>
      <c r="PV76" s="178"/>
      <c r="PW76" s="178"/>
      <c r="PX76" s="178"/>
      <c r="PY76" s="178"/>
      <c r="PZ76" s="178"/>
      <c r="QA76" s="178"/>
      <c r="QB76" s="178"/>
      <c r="QC76" s="178"/>
      <c r="QD76" s="178"/>
      <c r="QE76" s="178"/>
      <c r="QF76" s="178"/>
      <c r="QG76" s="178"/>
      <c r="QH76" s="178"/>
      <c r="QI76" s="178"/>
      <c r="QJ76" s="178"/>
      <c r="QK76" s="178"/>
      <c r="QL76" s="178"/>
      <c r="QM76" s="178"/>
      <c r="QN76" s="178"/>
      <c r="QO76" s="178"/>
      <c r="QP76" s="178"/>
      <c r="QQ76" s="178"/>
      <c r="QR76" s="178"/>
      <c r="QS76" s="178"/>
      <c r="QT76" s="178"/>
      <c r="QU76" s="178"/>
      <c r="QV76" s="178"/>
      <c r="QW76" s="178"/>
      <c r="QX76" s="178"/>
      <c r="QY76" s="178"/>
      <c r="QZ76" s="178"/>
      <c r="RA76" s="178"/>
      <c r="RB76" s="178"/>
      <c r="RC76" s="178"/>
      <c r="RD76" s="178"/>
      <c r="RE76" s="178"/>
      <c r="RF76" s="178"/>
      <c r="RG76" s="178"/>
      <c r="RH76" s="178"/>
      <c r="RI76" s="178"/>
      <c r="RJ76" s="178"/>
      <c r="RK76" s="178"/>
      <c r="RL76" s="178"/>
      <c r="RM76" s="178"/>
      <c r="RN76" s="178"/>
      <c r="RO76" s="178"/>
      <c r="RP76" s="178"/>
      <c r="RQ76" s="178"/>
      <c r="RR76" s="178"/>
      <c r="RS76" s="178"/>
      <c r="RT76" s="178"/>
      <c r="RU76" s="178"/>
      <c r="RV76" s="178"/>
      <c r="RW76" s="178"/>
      <c r="RX76" s="178"/>
      <c r="RY76" s="178"/>
      <c r="RZ76" s="178"/>
      <c r="SA76" s="178"/>
      <c r="SB76" s="178"/>
      <c r="SC76" s="178"/>
      <c r="SD76" s="178"/>
      <c r="SE76" s="178"/>
      <c r="SF76" s="178"/>
      <c r="SG76" s="178"/>
      <c r="SH76" s="178"/>
      <c r="SI76" s="178"/>
      <c r="SJ76" s="178"/>
      <c r="SK76" s="178"/>
      <c r="SL76" s="178"/>
      <c r="SM76" s="178"/>
      <c r="SN76" s="178"/>
      <c r="SO76" s="178"/>
      <c r="SP76" s="178"/>
      <c r="SQ76" s="178"/>
      <c r="SR76" s="178"/>
      <c r="SS76" s="178"/>
      <c r="ST76" s="178"/>
      <c r="SU76" s="178"/>
      <c r="SV76" s="178"/>
      <c r="SW76" s="178"/>
      <c r="SX76" s="178"/>
      <c r="SY76" s="178"/>
      <c r="SZ76" s="178"/>
      <c r="TA76" s="178"/>
      <c r="TB76" s="178"/>
      <c r="TC76" s="178"/>
      <c r="TD76" s="178"/>
      <c r="TE76" s="178"/>
      <c r="TF76" s="178"/>
      <c r="TG76" s="178"/>
      <c r="TH76" s="178"/>
      <c r="TI76" s="178"/>
      <c r="TJ76" s="178"/>
      <c r="TK76" s="178"/>
      <c r="TL76" s="178"/>
      <c r="TM76" s="178"/>
      <c r="TN76" s="178"/>
      <c r="TO76" s="178"/>
      <c r="TP76" s="178"/>
      <c r="TQ76" s="178"/>
      <c r="TR76" s="178"/>
      <c r="TS76" s="178"/>
      <c r="TT76" s="178"/>
      <c r="TU76" s="178"/>
      <c r="TV76" s="178"/>
      <c r="TW76" s="178"/>
      <c r="TX76" s="178"/>
      <c r="TY76" s="178"/>
      <c r="TZ76" s="178"/>
      <c r="UA76" s="178"/>
      <c r="UB76" s="178"/>
      <c r="UC76" s="178"/>
      <c r="UD76" s="178"/>
      <c r="UE76" s="178"/>
      <c r="UF76" s="178"/>
      <c r="UG76" s="178"/>
      <c r="UH76" s="178"/>
      <c r="UI76" s="178"/>
      <c r="UJ76" s="178"/>
      <c r="UK76" s="178"/>
      <c r="UL76" s="178"/>
      <c r="UM76" s="178"/>
      <c r="UN76" s="178"/>
      <c r="UO76" s="178"/>
      <c r="UP76" s="178"/>
      <c r="UQ76" s="178"/>
      <c r="UR76" s="178"/>
      <c r="US76" s="178"/>
      <c r="UT76" s="178"/>
      <c r="UU76" s="178"/>
      <c r="UV76" s="178"/>
      <c r="UW76" s="178"/>
      <c r="UX76" s="178"/>
      <c r="UY76" s="178"/>
      <c r="UZ76" s="178"/>
      <c r="VA76" s="178"/>
      <c r="VB76" s="178"/>
      <c r="VC76" s="178"/>
      <c r="VD76" s="178"/>
      <c r="VE76" s="178"/>
      <c r="VF76" s="178"/>
      <c r="VG76" s="178"/>
      <c r="VH76" s="178"/>
      <c r="VI76" s="178"/>
      <c r="VJ76" s="178"/>
      <c r="VK76" s="178"/>
      <c r="VL76" s="178"/>
      <c r="VM76" s="178"/>
      <c r="VN76" s="178"/>
      <c r="VO76" s="178"/>
      <c r="VP76" s="178"/>
      <c r="VQ76" s="178"/>
      <c r="VR76" s="178"/>
      <c r="VS76" s="178"/>
      <c r="VT76" s="178"/>
      <c r="VU76" s="178"/>
      <c r="VV76" s="178"/>
      <c r="VW76" s="178"/>
      <c r="VX76" s="178"/>
      <c r="VY76" s="178"/>
      <c r="VZ76" s="178"/>
      <c r="WA76" s="178"/>
      <c r="WB76" s="178"/>
      <c r="WC76" s="178"/>
      <c r="WD76" s="178"/>
      <c r="WE76" s="178"/>
      <c r="WF76" s="178"/>
      <c r="WG76" s="178"/>
      <c r="WH76" s="178"/>
      <c r="WI76" s="178"/>
      <c r="WJ76" s="178"/>
      <c r="WK76" s="178"/>
      <c r="WL76" s="178"/>
      <c r="WM76" s="178"/>
      <c r="WN76" s="178"/>
      <c r="WO76" s="178"/>
      <c r="WP76" s="178"/>
      <c r="WQ76" s="178"/>
      <c r="WR76" s="178"/>
      <c r="WS76" s="178"/>
      <c r="WT76" s="178"/>
      <c r="WU76" s="178"/>
      <c r="WV76" s="178"/>
      <c r="WW76" s="178"/>
      <c r="WX76" s="178"/>
      <c r="WY76" s="178"/>
      <c r="WZ76" s="178"/>
      <c r="XA76" s="178"/>
      <c r="XB76" s="178"/>
      <c r="XC76" s="178"/>
      <c r="XD76" s="178"/>
      <c r="XE76" s="178"/>
      <c r="XF76" s="178"/>
      <c r="XG76" s="178"/>
      <c r="XH76" s="178"/>
      <c r="XI76" s="178"/>
      <c r="XJ76" s="178"/>
      <c r="XK76" s="178"/>
      <c r="XL76" s="178"/>
      <c r="XM76" s="178"/>
      <c r="XN76" s="178"/>
      <c r="XO76" s="178"/>
      <c r="XP76" s="178"/>
      <c r="XQ76" s="178"/>
      <c r="XR76" s="178"/>
      <c r="XS76" s="178"/>
      <c r="XT76" s="178"/>
      <c r="XU76" s="178"/>
      <c r="XV76" s="178"/>
      <c r="XW76" s="178"/>
      <c r="XX76" s="178"/>
      <c r="XY76" s="178"/>
      <c r="XZ76" s="178"/>
      <c r="YA76" s="178"/>
      <c r="YB76" s="178"/>
      <c r="YC76" s="178"/>
      <c r="YD76" s="178"/>
      <c r="YE76" s="178"/>
      <c r="YF76" s="178"/>
      <c r="YG76" s="178"/>
      <c r="YH76" s="178"/>
      <c r="YI76" s="178"/>
      <c r="YJ76" s="178"/>
      <c r="YK76" s="178"/>
      <c r="YL76" s="178"/>
      <c r="YM76" s="178"/>
      <c r="YN76" s="178"/>
      <c r="YO76" s="178"/>
      <c r="YP76" s="178"/>
      <c r="YQ76" s="178"/>
      <c r="YR76" s="178"/>
      <c r="YS76" s="178"/>
      <c r="YT76" s="178"/>
      <c r="YU76" s="178"/>
      <c r="YV76" s="178"/>
      <c r="YW76" s="178"/>
      <c r="YX76" s="178"/>
      <c r="YY76" s="178"/>
      <c r="YZ76" s="178"/>
      <c r="ZA76" s="178"/>
      <c r="ZB76" s="178"/>
      <c r="ZC76" s="178"/>
      <c r="ZD76" s="178"/>
      <c r="ZE76" s="178"/>
      <c r="ZF76" s="178"/>
      <c r="ZG76" s="178"/>
      <c r="ZH76" s="178"/>
      <c r="ZI76" s="178"/>
      <c r="ZJ76" s="178"/>
      <c r="ZK76" s="178"/>
      <c r="ZL76" s="178"/>
      <c r="ZM76" s="178"/>
      <c r="ZN76" s="178"/>
      <c r="ZO76" s="178"/>
      <c r="ZP76" s="178"/>
      <c r="ZQ76" s="178"/>
      <c r="ZR76" s="178"/>
      <c r="ZS76" s="178"/>
      <c r="ZT76" s="178"/>
      <c r="ZU76" s="178"/>
      <c r="ZV76" s="178"/>
      <c r="ZW76" s="178"/>
      <c r="ZX76" s="178"/>
      <c r="ZY76" s="178"/>
      <c r="ZZ76" s="178"/>
      <c r="AAA76" s="178"/>
      <c r="AAB76" s="178"/>
      <c r="AAC76" s="178"/>
      <c r="AAD76" s="178"/>
      <c r="AAE76" s="178"/>
      <c r="AAF76" s="178"/>
      <c r="AAG76" s="178"/>
      <c r="AAH76" s="178"/>
      <c r="AAI76" s="178"/>
      <c r="AAJ76" s="178"/>
      <c r="AAK76" s="178"/>
      <c r="AAL76" s="178"/>
      <c r="AAM76" s="178"/>
      <c r="AAN76" s="178"/>
      <c r="AAO76" s="178"/>
      <c r="AAP76" s="178"/>
      <c r="AAQ76" s="178"/>
      <c r="AAR76" s="178"/>
      <c r="AAS76" s="178"/>
      <c r="AAT76" s="178"/>
      <c r="AAU76" s="178"/>
      <c r="AAV76" s="178"/>
      <c r="AAW76" s="178"/>
      <c r="AAX76" s="178"/>
      <c r="AAY76" s="178"/>
      <c r="AAZ76" s="178"/>
      <c r="ABA76" s="178"/>
      <c r="ABB76" s="178"/>
      <c r="ABC76" s="178"/>
      <c r="ABD76" s="178"/>
      <c r="ABE76" s="178"/>
      <c r="ABF76" s="178"/>
      <c r="ABG76" s="178"/>
      <c r="ABH76" s="178"/>
      <c r="ABI76" s="178"/>
      <c r="ABJ76" s="178"/>
      <c r="ABK76" s="178"/>
      <c r="ABL76" s="178"/>
      <c r="ABM76" s="178"/>
      <c r="ABN76" s="178"/>
      <c r="ABO76" s="178"/>
      <c r="ABP76" s="178"/>
      <c r="ABQ76" s="178"/>
      <c r="ABR76" s="178"/>
      <c r="ABS76" s="178"/>
      <c r="ABT76" s="178"/>
      <c r="ABU76" s="178"/>
      <c r="ABV76" s="178"/>
      <c r="ABW76" s="178"/>
      <c r="ABX76" s="178"/>
      <c r="ABY76" s="178"/>
      <c r="ABZ76" s="178"/>
      <c r="ACA76" s="178"/>
      <c r="ACB76" s="178"/>
      <c r="ACC76" s="178"/>
      <c r="ACD76" s="178"/>
      <c r="ACE76" s="178"/>
      <c r="ACF76" s="178"/>
      <c r="ACG76" s="178"/>
      <c r="ACH76" s="178"/>
      <c r="ACI76" s="178"/>
      <c r="ACJ76" s="178"/>
      <c r="ACK76" s="178"/>
      <c r="ACL76" s="178"/>
      <c r="ACM76" s="178"/>
      <c r="ACN76" s="178"/>
      <c r="ACO76" s="178"/>
      <c r="ACP76" s="178"/>
      <c r="ACQ76" s="178"/>
      <c r="ACR76" s="178"/>
      <c r="ACS76" s="178"/>
      <c r="ACT76" s="178"/>
      <c r="ACU76" s="178"/>
      <c r="ACV76" s="178"/>
      <c r="ACW76" s="178"/>
      <c r="ACX76" s="178"/>
      <c r="ACY76" s="178"/>
      <c r="ACZ76" s="178"/>
      <c r="ADA76" s="178"/>
      <c r="ADB76" s="178"/>
      <c r="ADC76" s="178"/>
      <c r="ADD76" s="178"/>
      <c r="ADE76" s="178"/>
      <c r="ADF76" s="178"/>
      <c r="ADG76" s="178"/>
      <c r="ADH76" s="178"/>
      <c r="ADI76" s="178"/>
      <c r="ADJ76" s="178"/>
      <c r="ADK76" s="178"/>
      <c r="ADL76" s="178"/>
      <c r="ADM76" s="178"/>
      <c r="ADN76" s="178"/>
      <c r="ADO76" s="178"/>
      <c r="ADP76" s="178"/>
      <c r="ADQ76" s="178"/>
      <c r="ADR76" s="178"/>
      <c r="ADS76" s="178"/>
      <c r="ADT76" s="178"/>
      <c r="ADU76" s="178"/>
      <c r="ADV76" s="178"/>
      <c r="ADW76" s="178"/>
      <c r="ADX76" s="178"/>
      <c r="ADY76" s="178"/>
      <c r="ADZ76" s="178"/>
      <c r="AEA76" s="178"/>
      <c r="AEB76" s="178"/>
      <c r="AEC76" s="178"/>
      <c r="AED76" s="178"/>
      <c r="AEE76" s="178"/>
      <c r="AEF76" s="178"/>
      <c r="AEG76" s="178"/>
      <c r="AEH76" s="178"/>
      <c r="AEI76" s="178"/>
      <c r="AEJ76" s="178"/>
      <c r="AEK76" s="178"/>
      <c r="AEL76" s="178"/>
      <c r="AEM76" s="178"/>
      <c r="AEN76" s="178"/>
      <c r="AEO76" s="178"/>
      <c r="AEP76" s="178"/>
      <c r="AEQ76" s="178"/>
      <c r="AER76" s="178"/>
      <c r="AES76" s="178"/>
      <c r="AET76" s="178"/>
      <c r="AEU76" s="178"/>
      <c r="AEV76" s="178"/>
      <c r="AEW76" s="178"/>
      <c r="AEX76" s="178"/>
      <c r="AEY76" s="178"/>
      <c r="AEZ76" s="178"/>
      <c r="AFA76" s="178"/>
      <c r="AFB76" s="178"/>
      <c r="AFC76" s="178"/>
      <c r="AFD76" s="178"/>
      <c r="AFE76" s="178"/>
      <c r="AFF76" s="178"/>
      <c r="AFG76" s="178"/>
      <c r="AFH76" s="178"/>
      <c r="AFI76" s="178"/>
      <c r="AFJ76" s="178"/>
      <c r="AFK76" s="178"/>
      <c r="AFL76" s="178"/>
      <c r="AFM76" s="178"/>
      <c r="AFN76" s="178"/>
      <c r="AFO76" s="178"/>
      <c r="AFP76" s="178"/>
      <c r="AFQ76" s="178"/>
      <c r="AFR76" s="178"/>
      <c r="AFS76" s="178"/>
      <c r="AFT76" s="178"/>
      <c r="AFU76" s="178"/>
      <c r="AFV76" s="178"/>
      <c r="AFW76" s="178"/>
      <c r="AFX76" s="178"/>
      <c r="AFY76" s="178"/>
      <c r="AFZ76" s="178"/>
      <c r="AGA76" s="178"/>
      <c r="AGB76" s="178"/>
      <c r="AGC76" s="178"/>
      <c r="AGD76" s="178"/>
      <c r="AGE76" s="178"/>
      <c r="AGF76" s="178"/>
      <c r="AGG76" s="178"/>
      <c r="AGH76" s="178"/>
      <c r="AGI76" s="178"/>
      <c r="AGJ76" s="178"/>
      <c r="AGK76" s="178"/>
      <c r="AGL76" s="178"/>
      <c r="AGM76" s="178"/>
      <c r="AGN76" s="178"/>
      <c r="AGO76" s="178"/>
      <c r="AGP76" s="178"/>
      <c r="AGQ76" s="178"/>
      <c r="AGR76" s="178"/>
      <c r="AGS76" s="178"/>
      <c r="AGT76" s="178"/>
      <c r="AGU76" s="178"/>
      <c r="AGV76" s="178"/>
      <c r="AGW76" s="178"/>
      <c r="AGX76" s="178"/>
      <c r="AGY76" s="178"/>
      <c r="AGZ76" s="178"/>
      <c r="AHA76" s="178"/>
      <c r="AHB76" s="178"/>
      <c r="AHC76" s="178"/>
      <c r="AHD76" s="178"/>
      <c r="AHE76" s="178"/>
      <c r="AHF76" s="178"/>
      <c r="AHG76" s="178"/>
      <c r="AHH76" s="178"/>
      <c r="AHI76" s="178"/>
      <c r="AHJ76" s="178"/>
      <c r="AHK76" s="178"/>
      <c r="AHL76" s="178"/>
      <c r="AHM76" s="178"/>
      <c r="AHN76" s="178"/>
      <c r="AHO76" s="178"/>
      <c r="AHP76" s="178"/>
      <c r="AHQ76" s="178"/>
      <c r="AHR76" s="178"/>
      <c r="AHS76" s="178"/>
      <c r="AHT76" s="178"/>
      <c r="AHU76" s="178"/>
      <c r="AHV76" s="178"/>
      <c r="AHW76" s="178"/>
      <c r="AHX76" s="178"/>
      <c r="AHY76" s="178"/>
      <c r="AHZ76" s="178"/>
      <c r="AIA76" s="178"/>
      <c r="AIB76" s="178"/>
      <c r="AIC76" s="178"/>
      <c r="AID76" s="178"/>
      <c r="AIE76" s="178"/>
      <c r="AIF76" s="178"/>
      <c r="AIG76" s="178"/>
      <c r="AIH76" s="178"/>
      <c r="AII76" s="178"/>
      <c r="AIJ76" s="178"/>
      <c r="AIK76" s="178"/>
      <c r="AIL76" s="178"/>
      <c r="AIM76" s="178"/>
      <c r="AIN76" s="178"/>
      <c r="AIO76" s="178"/>
      <c r="AIP76" s="178"/>
      <c r="AIQ76" s="178"/>
      <c r="AIR76" s="178"/>
      <c r="AIS76" s="178"/>
      <c r="AIT76" s="178"/>
      <c r="AIU76" s="178"/>
      <c r="AIV76" s="178"/>
      <c r="AIW76" s="178"/>
      <c r="AIX76" s="178"/>
      <c r="AIY76" s="178"/>
      <c r="AIZ76" s="178"/>
      <c r="AJA76" s="178"/>
      <c r="AJB76" s="178"/>
      <c r="AJC76" s="178"/>
      <c r="AJD76" s="178"/>
      <c r="AJE76" s="178"/>
      <c r="AJF76" s="178"/>
      <c r="AJG76" s="178"/>
      <c r="AJH76" s="178"/>
      <c r="AJI76" s="178"/>
      <c r="AJJ76" s="178"/>
      <c r="AJK76" s="178"/>
      <c r="AJL76" s="178"/>
      <c r="AJM76" s="178"/>
      <c r="AJN76" s="178"/>
      <c r="AJO76" s="178"/>
      <c r="AJP76" s="178"/>
      <c r="AJQ76" s="178"/>
      <c r="AJR76" s="178"/>
      <c r="AJS76" s="178"/>
      <c r="AJT76" s="178"/>
      <c r="AJU76" s="178"/>
      <c r="AJV76" s="178"/>
      <c r="AJW76" s="178"/>
      <c r="AJX76" s="178"/>
      <c r="AJY76" s="178"/>
      <c r="AJZ76" s="178"/>
      <c r="AKA76" s="178"/>
      <c r="AKB76" s="178"/>
      <c r="AKC76" s="178"/>
      <c r="AKD76" s="178"/>
      <c r="AKE76" s="178"/>
      <c r="AKF76" s="178"/>
      <c r="AKG76" s="178"/>
      <c r="AKH76" s="178"/>
      <c r="AKI76" s="178"/>
      <c r="AKJ76" s="178"/>
      <c r="AKK76" s="178"/>
      <c r="AKL76" s="178"/>
      <c r="AKM76" s="178"/>
      <c r="AKN76" s="178"/>
      <c r="AKO76" s="178"/>
      <c r="AKP76" s="178"/>
      <c r="AKQ76" s="178"/>
      <c r="AKR76" s="178"/>
      <c r="AKS76" s="178"/>
      <c r="AKT76" s="178"/>
      <c r="AKU76" s="178"/>
      <c r="AKV76" s="178"/>
      <c r="AKW76" s="178"/>
      <c r="AKX76" s="178"/>
      <c r="AKY76" s="178"/>
      <c r="AKZ76" s="178"/>
      <c r="ALA76" s="178"/>
      <c r="ALB76" s="178"/>
      <c r="ALC76" s="178"/>
      <c r="ALD76" s="178"/>
      <c r="ALE76" s="178"/>
      <c r="ALF76" s="178"/>
      <c r="ALG76" s="178"/>
      <c r="ALH76" s="178"/>
      <c r="ALI76" s="178"/>
      <c r="ALJ76" s="178"/>
      <c r="ALK76" s="178"/>
      <c r="ALL76" s="178"/>
      <c r="ALM76" s="178"/>
      <c r="ALN76" s="178"/>
      <c r="ALO76" s="178"/>
      <c r="ALP76" s="178"/>
      <c r="ALQ76" s="178"/>
      <c r="ALR76" s="178"/>
      <c r="ALS76" s="178"/>
      <c r="ALT76" s="178"/>
      <c r="ALU76" s="178"/>
      <c r="ALV76" s="178"/>
      <c r="ALW76" s="178"/>
      <c r="ALX76" s="178"/>
      <c r="ALY76" s="178"/>
      <c r="ALZ76" s="178"/>
      <c r="AMA76" s="178"/>
      <c r="AMB76" s="178"/>
      <c r="AMC76" s="178"/>
      <c r="AMD76" s="178"/>
      <c r="AME76" s="178"/>
      <c r="AMF76" s="178"/>
      <c r="AMG76" s="178"/>
      <c r="AMH76" s="178"/>
      <c r="AMI76" s="178"/>
      <c r="AMJ76" s="178"/>
      <c r="AMK76" s="178"/>
    </row>
    <row r="77" spans="1:1025" x14ac:dyDescent="0.25">
      <c r="A77" s="178"/>
      <c r="B77" s="186" t="s">
        <v>58</v>
      </c>
      <c r="C77" s="187">
        <v>34.76</v>
      </c>
      <c r="D77" s="186"/>
      <c r="E77" s="188"/>
      <c r="F77" s="186"/>
      <c r="G77" s="187"/>
      <c r="H77" s="186"/>
      <c r="I77" s="188"/>
      <c r="J77" s="186"/>
      <c r="K77" s="187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  <c r="IR77" s="178"/>
      <c r="IS77" s="178"/>
      <c r="IT77" s="178"/>
      <c r="IU77" s="178"/>
      <c r="IV77" s="178"/>
      <c r="IW77" s="178"/>
      <c r="IX77" s="178"/>
      <c r="IY77" s="178"/>
      <c r="IZ77" s="178"/>
      <c r="JA77" s="178"/>
      <c r="JB77" s="178"/>
      <c r="JC77" s="178"/>
      <c r="JD77" s="178"/>
      <c r="JE77" s="178"/>
      <c r="JF77" s="178"/>
      <c r="JG77" s="178"/>
      <c r="JH77" s="178"/>
      <c r="JI77" s="178"/>
      <c r="JJ77" s="178"/>
      <c r="JK77" s="178"/>
      <c r="JL77" s="178"/>
      <c r="JM77" s="178"/>
      <c r="JN77" s="178"/>
      <c r="JO77" s="178"/>
      <c r="JP77" s="178"/>
      <c r="JQ77" s="178"/>
      <c r="JR77" s="178"/>
      <c r="JS77" s="178"/>
      <c r="JT77" s="178"/>
      <c r="JU77" s="178"/>
      <c r="JV77" s="178"/>
      <c r="JW77" s="178"/>
      <c r="JX77" s="178"/>
      <c r="JY77" s="178"/>
      <c r="JZ77" s="178"/>
      <c r="KA77" s="178"/>
      <c r="KB77" s="178"/>
      <c r="KC77" s="178"/>
      <c r="KD77" s="178"/>
      <c r="KE77" s="178"/>
      <c r="KF77" s="178"/>
      <c r="KG77" s="178"/>
      <c r="KH77" s="178"/>
      <c r="KI77" s="178"/>
      <c r="KJ77" s="178"/>
      <c r="KK77" s="178"/>
      <c r="KL77" s="178"/>
      <c r="KM77" s="178"/>
      <c r="KN77" s="178"/>
      <c r="KO77" s="178"/>
      <c r="KP77" s="178"/>
      <c r="KQ77" s="178"/>
      <c r="KR77" s="178"/>
      <c r="KS77" s="178"/>
      <c r="KT77" s="178"/>
      <c r="KU77" s="178"/>
      <c r="KV77" s="178"/>
      <c r="KW77" s="178"/>
      <c r="KX77" s="178"/>
      <c r="KY77" s="178"/>
      <c r="KZ77" s="178"/>
      <c r="LA77" s="178"/>
      <c r="LB77" s="178"/>
      <c r="LC77" s="178"/>
      <c r="LD77" s="178"/>
      <c r="LE77" s="178"/>
      <c r="LF77" s="178"/>
      <c r="LG77" s="178"/>
      <c r="LH77" s="178"/>
      <c r="LI77" s="178"/>
      <c r="LJ77" s="178"/>
      <c r="LK77" s="178"/>
      <c r="LL77" s="178"/>
      <c r="LM77" s="178"/>
      <c r="LN77" s="178"/>
      <c r="LO77" s="178"/>
      <c r="LP77" s="178"/>
      <c r="LQ77" s="178"/>
      <c r="LR77" s="178"/>
      <c r="LS77" s="178"/>
      <c r="LT77" s="178"/>
      <c r="LU77" s="178"/>
      <c r="LV77" s="178"/>
      <c r="LW77" s="178"/>
      <c r="LX77" s="178"/>
      <c r="LY77" s="178"/>
      <c r="LZ77" s="178"/>
      <c r="MA77" s="178"/>
      <c r="MB77" s="178"/>
      <c r="MC77" s="178"/>
      <c r="MD77" s="178"/>
      <c r="ME77" s="178"/>
      <c r="MF77" s="178"/>
      <c r="MG77" s="178"/>
      <c r="MH77" s="178"/>
      <c r="MI77" s="178"/>
      <c r="MJ77" s="178"/>
      <c r="MK77" s="178"/>
      <c r="ML77" s="178"/>
      <c r="MM77" s="178"/>
      <c r="MN77" s="178"/>
      <c r="MO77" s="178"/>
      <c r="MP77" s="178"/>
      <c r="MQ77" s="178"/>
      <c r="MR77" s="178"/>
      <c r="MS77" s="178"/>
      <c r="MT77" s="178"/>
      <c r="MU77" s="178"/>
      <c r="MV77" s="178"/>
      <c r="MW77" s="178"/>
      <c r="MX77" s="178"/>
      <c r="MY77" s="178"/>
      <c r="MZ77" s="178"/>
      <c r="NA77" s="178"/>
      <c r="NB77" s="178"/>
      <c r="NC77" s="178"/>
      <c r="ND77" s="178"/>
      <c r="NE77" s="178"/>
      <c r="NF77" s="178"/>
      <c r="NG77" s="178"/>
      <c r="NH77" s="178"/>
      <c r="NI77" s="178"/>
      <c r="NJ77" s="178"/>
      <c r="NK77" s="178"/>
      <c r="NL77" s="178"/>
      <c r="NM77" s="178"/>
      <c r="NN77" s="178"/>
      <c r="NO77" s="178"/>
      <c r="NP77" s="178"/>
      <c r="NQ77" s="178"/>
      <c r="NR77" s="178"/>
      <c r="NS77" s="178"/>
      <c r="NT77" s="178"/>
      <c r="NU77" s="178"/>
      <c r="NV77" s="178"/>
      <c r="NW77" s="178"/>
      <c r="NX77" s="178"/>
      <c r="NY77" s="178"/>
      <c r="NZ77" s="178"/>
      <c r="OA77" s="178"/>
      <c r="OB77" s="178"/>
      <c r="OC77" s="178"/>
      <c r="OD77" s="178"/>
      <c r="OE77" s="178"/>
      <c r="OF77" s="178"/>
      <c r="OG77" s="178"/>
      <c r="OH77" s="178"/>
      <c r="OI77" s="178"/>
      <c r="OJ77" s="178"/>
      <c r="OK77" s="178"/>
      <c r="OL77" s="178"/>
      <c r="OM77" s="178"/>
      <c r="ON77" s="178"/>
      <c r="OO77" s="178"/>
      <c r="OP77" s="178"/>
      <c r="OQ77" s="178"/>
      <c r="OR77" s="178"/>
      <c r="OS77" s="178"/>
      <c r="OT77" s="178"/>
      <c r="OU77" s="178"/>
      <c r="OV77" s="178"/>
      <c r="OW77" s="178"/>
      <c r="OX77" s="178"/>
      <c r="OY77" s="178"/>
      <c r="OZ77" s="178"/>
      <c r="PA77" s="178"/>
      <c r="PB77" s="178"/>
      <c r="PC77" s="178"/>
      <c r="PD77" s="178"/>
      <c r="PE77" s="178"/>
      <c r="PF77" s="178"/>
      <c r="PG77" s="178"/>
      <c r="PH77" s="178"/>
      <c r="PI77" s="178"/>
      <c r="PJ77" s="178"/>
      <c r="PK77" s="178"/>
      <c r="PL77" s="178"/>
      <c r="PM77" s="178"/>
      <c r="PN77" s="178"/>
      <c r="PO77" s="178"/>
      <c r="PP77" s="178"/>
      <c r="PQ77" s="178"/>
      <c r="PR77" s="178"/>
      <c r="PS77" s="178"/>
      <c r="PT77" s="178"/>
      <c r="PU77" s="178"/>
      <c r="PV77" s="178"/>
      <c r="PW77" s="178"/>
      <c r="PX77" s="178"/>
      <c r="PY77" s="178"/>
      <c r="PZ77" s="178"/>
      <c r="QA77" s="178"/>
      <c r="QB77" s="178"/>
      <c r="QC77" s="178"/>
      <c r="QD77" s="178"/>
      <c r="QE77" s="178"/>
      <c r="QF77" s="178"/>
      <c r="QG77" s="178"/>
      <c r="QH77" s="178"/>
      <c r="QI77" s="178"/>
      <c r="QJ77" s="178"/>
      <c r="QK77" s="178"/>
      <c r="QL77" s="178"/>
      <c r="QM77" s="178"/>
      <c r="QN77" s="178"/>
      <c r="QO77" s="178"/>
      <c r="QP77" s="178"/>
      <c r="QQ77" s="178"/>
      <c r="QR77" s="178"/>
      <c r="QS77" s="178"/>
      <c r="QT77" s="178"/>
      <c r="QU77" s="178"/>
      <c r="QV77" s="178"/>
      <c r="QW77" s="178"/>
      <c r="QX77" s="178"/>
      <c r="QY77" s="178"/>
      <c r="QZ77" s="178"/>
      <c r="RA77" s="178"/>
      <c r="RB77" s="178"/>
      <c r="RC77" s="178"/>
      <c r="RD77" s="178"/>
      <c r="RE77" s="178"/>
      <c r="RF77" s="178"/>
      <c r="RG77" s="178"/>
      <c r="RH77" s="178"/>
      <c r="RI77" s="178"/>
      <c r="RJ77" s="178"/>
      <c r="RK77" s="178"/>
      <c r="RL77" s="178"/>
      <c r="RM77" s="178"/>
      <c r="RN77" s="178"/>
      <c r="RO77" s="178"/>
      <c r="RP77" s="178"/>
      <c r="RQ77" s="178"/>
      <c r="RR77" s="178"/>
      <c r="RS77" s="178"/>
      <c r="RT77" s="178"/>
      <c r="RU77" s="178"/>
      <c r="RV77" s="178"/>
      <c r="RW77" s="178"/>
      <c r="RX77" s="178"/>
      <c r="RY77" s="178"/>
      <c r="RZ77" s="178"/>
      <c r="SA77" s="178"/>
      <c r="SB77" s="178"/>
      <c r="SC77" s="178"/>
      <c r="SD77" s="178"/>
      <c r="SE77" s="178"/>
      <c r="SF77" s="178"/>
      <c r="SG77" s="178"/>
      <c r="SH77" s="178"/>
      <c r="SI77" s="178"/>
      <c r="SJ77" s="178"/>
      <c r="SK77" s="178"/>
      <c r="SL77" s="178"/>
      <c r="SM77" s="178"/>
      <c r="SN77" s="178"/>
      <c r="SO77" s="178"/>
      <c r="SP77" s="178"/>
      <c r="SQ77" s="178"/>
      <c r="SR77" s="178"/>
      <c r="SS77" s="178"/>
      <c r="ST77" s="178"/>
      <c r="SU77" s="178"/>
      <c r="SV77" s="178"/>
      <c r="SW77" s="178"/>
      <c r="SX77" s="178"/>
      <c r="SY77" s="178"/>
      <c r="SZ77" s="178"/>
      <c r="TA77" s="178"/>
      <c r="TB77" s="178"/>
      <c r="TC77" s="178"/>
      <c r="TD77" s="178"/>
      <c r="TE77" s="178"/>
      <c r="TF77" s="178"/>
      <c r="TG77" s="178"/>
      <c r="TH77" s="178"/>
      <c r="TI77" s="178"/>
      <c r="TJ77" s="178"/>
      <c r="TK77" s="178"/>
      <c r="TL77" s="178"/>
      <c r="TM77" s="178"/>
      <c r="TN77" s="178"/>
      <c r="TO77" s="178"/>
      <c r="TP77" s="178"/>
      <c r="TQ77" s="178"/>
      <c r="TR77" s="178"/>
      <c r="TS77" s="178"/>
      <c r="TT77" s="178"/>
      <c r="TU77" s="178"/>
      <c r="TV77" s="178"/>
      <c r="TW77" s="178"/>
      <c r="TX77" s="178"/>
      <c r="TY77" s="178"/>
      <c r="TZ77" s="178"/>
      <c r="UA77" s="178"/>
      <c r="UB77" s="178"/>
      <c r="UC77" s="178"/>
      <c r="UD77" s="178"/>
      <c r="UE77" s="178"/>
      <c r="UF77" s="178"/>
      <c r="UG77" s="178"/>
      <c r="UH77" s="178"/>
      <c r="UI77" s="178"/>
      <c r="UJ77" s="178"/>
      <c r="UK77" s="178"/>
      <c r="UL77" s="178"/>
      <c r="UM77" s="178"/>
      <c r="UN77" s="178"/>
      <c r="UO77" s="178"/>
      <c r="UP77" s="178"/>
      <c r="UQ77" s="178"/>
      <c r="UR77" s="178"/>
      <c r="US77" s="178"/>
      <c r="UT77" s="178"/>
      <c r="UU77" s="178"/>
      <c r="UV77" s="178"/>
      <c r="UW77" s="178"/>
      <c r="UX77" s="178"/>
      <c r="UY77" s="178"/>
      <c r="UZ77" s="178"/>
      <c r="VA77" s="178"/>
      <c r="VB77" s="178"/>
      <c r="VC77" s="178"/>
      <c r="VD77" s="178"/>
      <c r="VE77" s="178"/>
      <c r="VF77" s="178"/>
      <c r="VG77" s="178"/>
      <c r="VH77" s="178"/>
      <c r="VI77" s="178"/>
      <c r="VJ77" s="178"/>
      <c r="VK77" s="178"/>
      <c r="VL77" s="178"/>
      <c r="VM77" s="178"/>
      <c r="VN77" s="178"/>
      <c r="VO77" s="178"/>
      <c r="VP77" s="178"/>
      <c r="VQ77" s="178"/>
      <c r="VR77" s="178"/>
      <c r="VS77" s="178"/>
      <c r="VT77" s="178"/>
      <c r="VU77" s="178"/>
      <c r="VV77" s="178"/>
      <c r="VW77" s="178"/>
      <c r="VX77" s="178"/>
      <c r="VY77" s="178"/>
      <c r="VZ77" s="178"/>
      <c r="WA77" s="178"/>
      <c r="WB77" s="178"/>
      <c r="WC77" s="178"/>
      <c r="WD77" s="178"/>
      <c r="WE77" s="178"/>
      <c r="WF77" s="178"/>
      <c r="WG77" s="178"/>
      <c r="WH77" s="178"/>
      <c r="WI77" s="178"/>
      <c r="WJ77" s="178"/>
      <c r="WK77" s="178"/>
      <c r="WL77" s="178"/>
      <c r="WM77" s="178"/>
      <c r="WN77" s="178"/>
      <c r="WO77" s="178"/>
      <c r="WP77" s="178"/>
      <c r="WQ77" s="178"/>
      <c r="WR77" s="178"/>
      <c r="WS77" s="178"/>
      <c r="WT77" s="178"/>
      <c r="WU77" s="178"/>
      <c r="WV77" s="178"/>
      <c r="WW77" s="178"/>
      <c r="WX77" s="178"/>
      <c r="WY77" s="178"/>
      <c r="WZ77" s="178"/>
      <c r="XA77" s="178"/>
      <c r="XB77" s="178"/>
      <c r="XC77" s="178"/>
      <c r="XD77" s="178"/>
      <c r="XE77" s="178"/>
      <c r="XF77" s="178"/>
      <c r="XG77" s="178"/>
      <c r="XH77" s="178"/>
      <c r="XI77" s="178"/>
      <c r="XJ77" s="178"/>
      <c r="XK77" s="178"/>
      <c r="XL77" s="178"/>
      <c r="XM77" s="178"/>
      <c r="XN77" s="178"/>
      <c r="XO77" s="178"/>
      <c r="XP77" s="178"/>
      <c r="XQ77" s="178"/>
      <c r="XR77" s="178"/>
      <c r="XS77" s="178"/>
      <c r="XT77" s="178"/>
      <c r="XU77" s="178"/>
      <c r="XV77" s="178"/>
      <c r="XW77" s="178"/>
      <c r="XX77" s="178"/>
      <c r="XY77" s="178"/>
      <c r="XZ77" s="178"/>
      <c r="YA77" s="178"/>
      <c r="YB77" s="178"/>
      <c r="YC77" s="178"/>
      <c r="YD77" s="178"/>
      <c r="YE77" s="178"/>
      <c r="YF77" s="178"/>
      <c r="YG77" s="178"/>
      <c r="YH77" s="178"/>
      <c r="YI77" s="178"/>
      <c r="YJ77" s="178"/>
      <c r="YK77" s="178"/>
      <c r="YL77" s="178"/>
      <c r="YM77" s="178"/>
      <c r="YN77" s="178"/>
      <c r="YO77" s="178"/>
      <c r="YP77" s="178"/>
      <c r="YQ77" s="178"/>
      <c r="YR77" s="178"/>
      <c r="YS77" s="178"/>
      <c r="YT77" s="178"/>
      <c r="YU77" s="178"/>
      <c r="YV77" s="178"/>
      <c r="YW77" s="178"/>
      <c r="YX77" s="178"/>
      <c r="YY77" s="178"/>
      <c r="YZ77" s="178"/>
      <c r="ZA77" s="178"/>
      <c r="ZB77" s="178"/>
      <c r="ZC77" s="178"/>
      <c r="ZD77" s="178"/>
      <c r="ZE77" s="178"/>
      <c r="ZF77" s="178"/>
      <c r="ZG77" s="178"/>
      <c r="ZH77" s="178"/>
      <c r="ZI77" s="178"/>
      <c r="ZJ77" s="178"/>
      <c r="ZK77" s="178"/>
      <c r="ZL77" s="178"/>
      <c r="ZM77" s="178"/>
      <c r="ZN77" s="178"/>
      <c r="ZO77" s="178"/>
      <c r="ZP77" s="178"/>
      <c r="ZQ77" s="178"/>
      <c r="ZR77" s="178"/>
      <c r="ZS77" s="178"/>
      <c r="ZT77" s="178"/>
      <c r="ZU77" s="178"/>
      <c r="ZV77" s="178"/>
      <c r="ZW77" s="178"/>
      <c r="ZX77" s="178"/>
      <c r="ZY77" s="178"/>
      <c r="ZZ77" s="178"/>
      <c r="AAA77" s="178"/>
      <c r="AAB77" s="178"/>
      <c r="AAC77" s="178"/>
      <c r="AAD77" s="178"/>
      <c r="AAE77" s="178"/>
      <c r="AAF77" s="178"/>
      <c r="AAG77" s="178"/>
      <c r="AAH77" s="178"/>
      <c r="AAI77" s="178"/>
      <c r="AAJ77" s="178"/>
      <c r="AAK77" s="178"/>
      <c r="AAL77" s="178"/>
      <c r="AAM77" s="178"/>
      <c r="AAN77" s="178"/>
      <c r="AAO77" s="178"/>
      <c r="AAP77" s="178"/>
      <c r="AAQ77" s="178"/>
      <c r="AAR77" s="178"/>
      <c r="AAS77" s="178"/>
      <c r="AAT77" s="178"/>
      <c r="AAU77" s="178"/>
      <c r="AAV77" s="178"/>
      <c r="AAW77" s="178"/>
      <c r="AAX77" s="178"/>
      <c r="AAY77" s="178"/>
      <c r="AAZ77" s="178"/>
      <c r="ABA77" s="178"/>
      <c r="ABB77" s="178"/>
      <c r="ABC77" s="178"/>
      <c r="ABD77" s="178"/>
      <c r="ABE77" s="178"/>
      <c r="ABF77" s="178"/>
      <c r="ABG77" s="178"/>
      <c r="ABH77" s="178"/>
      <c r="ABI77" s="178"/>
      <c r="ABJ77" s="178"/>
      <c r="ABK77" s="178"/>
      <c r="ABL77" s="178"/>
      <c r="ABM77" s="178"/>
      <c r="ABN77" s="178"/>
      <c r="ABO77" s="178"/>
      <c r="ABP77" s="178"/>
      <c r="ABQ77" s="178"/>
      <c r="ABR77" s="178"/>
      <c r="ABS77" s="178"/>
      <c r="ABT77" s="178"/>
      <c r="ABU77" s="178"/>
      <c r="ABV77" s="178"/>
      <c r="ABW77" s="178"/>
      <c r="ABX77" s="178"/>
      <c r="ABY77" s="178"/>
      <c r="ABZ77" s="178"/>
      <c r="ACA77" s="178"/>
      <c r="ACB77" s="178"/>
      <c r="ACC77" s="178"/>
      <c r="ACD77" s="178"/>
      <c r="ACE77" s="178"/>
      <c r="ACF77" s="178"/>
      <c r="ACG77" s="178"/>
      <c r="ACH77" s="178"/>
      <c r="ACI77" s="178"/>
      <c r="ACJ77" s="178"/>
      <c r="ACK77" s="178"/>
      <c r="ACL77" s="178"/>
      <c r="ACM77" s="178"/>
      <c r="ACN77" s="178"/>
      <c r="ACO77" s="178"/>
      <c r="ACP77" s="178"/>
      <c r="ACQ77" s="178"/>
      <c r="ACR77" s="178"/>
      <c r="ACS77" s="178"/>
      <c r="ACT77" s="178"/>
      <c r="ACU77" s="178"/>
      <c r="ACV77" s="178"/>
      <c r="ACW77" s="178"/>
      <c r="ACX77" s="178"/>
      <c r="ACY77" s="178"/>
      <c r="ACZ77" s="178"/>
      <c r="ADA77" s="178"/>
      <c r="ADB77" s="178"/>
      <c r="ADC77" s="178"/>
      <c r="ADD77" s="178"/>
      <c r="ADE77" s="178"/>
      <c r="ADF77" s="178"/>
      <c r="ADG77" s="178"/>
      <c r="ADH77" s="178"/>
      <c r="ADI77" s="178"/>
      <c r="ADJ77" s="178"/>
      <c r="ADK77" s="178"/>
      <c r="ADL77" s="178"/>
      <c r="ADM77" s="178"/>
      <c r="ADN77" s="178"/>
      <c r="ADO77" s="178"/>
      <c r="ADP77" s="178"/>
      <c r="ADQ77" s="178"/>
      <c r="ADR77" s="178"/>
      <c r="ADS77" s="178"/>
      <c r="ADT77" s="178"/>
      <c r="ADU77" s="178"/>
      <c r="ADV77" s="178"/>
      <c r="ADW77" s="178"/>
      <c r="ADX77" s="178"/>
      <c r="ADY77" s="178"/>
      <c r="ADZ77" s="178"/>
      <c r="AEA77" s="178"/>
      <c r="AEB77" s="178"/>
      <c r="AEC77" s="178"/>
      <c r="AED77" s="178"/>
      <c r="AEE77" s="178"/>
      <c r="AEF77" s="178"/>
      <c r="AEG77" s="178"/>
      <c r="AEH77" s="178"/>
      <c r="AEI77" s="178"/>
      <c r="AEJ77" s="178"/>
      <c r="AEK77" s="178"/>
      <c r="AEL77" s="178"/>
      <c r="AEM77" s="178"/>
      <c r="AEN77" s="178"/>
      <c r="AEO77" s="178"/>
      <c r="AEP77" s="178"/>
      <c r="AEQ77" s="178"/>
      <c r="AER77" s="178"/>
      <c r="AES77" s="178"/>
      <c r="AET77" s="178"/>
      <c r="AEU77" s="178"/>
      <c r="AEV77" s="178"/>
      <c r="AEW77" s="178"/>
      <c r="AEX77" s="178"/>
      <c r="AEY77" s="178"/>
      <c r="AEZ77" s="178"/>
      <c r="AFA77" s="178"/>
      <c r="AFB77" s="178"/>
      <c r="AFC77" s="178"/>
      <c r="AFD77" s="178"/>
      <c r="AFE77" s="178"/>
      <c r="AFF77" s="178"/>
      <c r="AFG77" s="178"/>
      <c r="AFH77" s="178"/>
      <c r="AFI77" s="178"/>
      <c r="AFJ77" s="178"/>
      <c r="AFK77" s="178"/>
      <c r="AFL77" s="178"/>
      <c r="AFM77" s="178"/>
      <c r="AFN77" s="178"/>
      <c r="AFO77" s="178"/>
      <c r="AFP77" s="178"/>
      <c r="AFQ77" s="178"/>
      <c r="AFR77" s="178"/>
      <c r="AFS77" s="178"/>
      <c r="AFT77" s="178"/>
      <c r="AFU77" s="178"/>
      <c r="AFV77" s="178"/>
      <c r="AFW77" s="178"/>
      <c r="AFX77" s="178"/>
      <c r="AFY77" s="178"/>
      <c r="AFZ77" s="178"/>
      <c r="AGA77" s="178"/>
      <c r="AGB77" s="178"/>
      <c r="AGC77" s="178"/>
      <c r="AGD77" s="178"/>
      <c r="AGE77" s="178"/>
      <c r="AGF77" s="178"/>
      <c r="AGG77" s="178"/>
      <c r="AGH77" s="178"/>
      <c r="AGI77" s="178"/>
      <c r="AGJ77" s="178"/>
      <c r="AGK77" s="178"/>
      <c r="AGL77" s="178"/>
      <c r="AGM77" s="178"/>
      <c r="AGN77" s="178"/>
      <c r="AGO77" s="178"/>
      <c r="AGP77" s="178"/>
      <c r="AGQ77" s="178"/>
      <c r="AGR77" s="178"/>
      <c r="AGS77" s="178"/>
      <c r="AGT77" s="178"/>
      <c r="AGU77" s="178"/>
      <c r="AGV77" s="178"/>
      <c r="AGW77" s="178"/>
      <c r="AGX77" s="178"/>
      <c r="AGY77" s="178"/>
      <c r="AGZ77" s="178"/>
      <c r="AHA77" s="178"/>
      <c r="AHB77" s="178"/>
      <c r="AHC77" s="178"/>
      <c r="AHD77" s="178"/>
      <c r="AHE77" s="178"/>
      <c r="AHF77" s="178"/>
      <c r="AHG77" s="178"/>
      <c r="AHH77" s="178"/>
      <c r="AHI77" s="178"/>
      <c r="AHJ77" s="178"/>
      <c r="AHK77" s="178"/>
      <c r="AHL77" s="178"/>
      <c r="AHM77" s="178"/>
      <c r="AHN77" s="178"/>
      <c r="AHO77" s="178"/>
      <c r="AHP77" s="178"/>
      <c r="AHQ77" s="178"/>
      <c r="AHR77" s="178"/>
      <c r="AHS77" s="178"/>
      <c r="AHT77" s="178"/>
      <c r="AHU77" s="178"/>
      <c r="AHV77" s="178"/>
      <c r="AHW77" s="178"/>
      <c r="AHX77" s="178"/>
      <c r="AHY77" s="178"/>
      <c r="AHZ77" s="178"/>
      <c r="AIA77" s="178"/>
      <c r="AIB77" s="178"/>
      <c r="AIC77" s="178"/>
      <c r="AID77" s="178"/>
      <c r="AIE77" s="178"/>
      <c r="AIF77" s="178"/>
      <c r="AIG77" s="178"/>
      <c r="AIH77" s="178"/>
      <c r="AII77" s="178"/>
      <c r="AIJ77" s="178"/>
      <c r="AIK77" s="178"/>
      <c r="AIL77" s="178"/>
      <c r="AIM77" s="178"/>
      <c r="AIN77" s="178"/>
      <c r="AIO77" s="178"/>
      <c r="AIP77" s="178"/>
      <c r="AIQ77" s="178"/>
      <c r="AIR77" s="178"/>
      <c r="AIS77" s="178"/>
      <c r="AIT77" s="178"/>
      <c r="AIU77" s="178"/>
      <c r="AIV77" s="178"/>
      <c r="AIW77" s="178"/>
      <c r="AIX77" s="178"/>
      <c r="AIY77" s="178"/>
      <c r="AIZ77" s="178"/>
      <c r="AJA77" s="178"/>
      <c r="AJB77" s="178"/>
      <c r="AJC77" s="178"/>
      <c r="AJD77" s="178"/>
      <c r="AJE77" s="178"/>
      <c r="AJF77" s="178"/>
      <c r="AJG77" s="178"/>
      <c r="AJH77" s="178"/>
      <c r="AJI77" s="178"/>
      <c r="AJJ77" s="178"/>
      <c r="AJK77" s="178"/>
      <c r="AJL77" s="178"/>
      <c r="AJM77" s="178"/>
      <c r="AJN77" s="178"/>
      <c r="AJO77" s="178"/>
      <c r="AJP77" s="178"/>
      <c r="AJQ77" s="178"/>
      <c r="AJR77" s="178"/>
      <c r="AJS77" s="178"/>
      <c r="AJT77" s="178"/>
      <c r="AJU77" s="178"/>
      <c r="AJV77" s="178"/>
      <c r="AJW77" s="178"/>
      <c r="AJX77" s="178"/>
      <c r="AJY77" s="178"/>
      <c r="AJZ77" s="178"/>
      <c r="AKA77" s="178"/>
      <c r="AKB77" s="178"/>
      <c r="AKC77" s="178"/>
      <c r="AKD77" s="178"/>
      <c r="AKE77" s="178"/>
      <c r="AKF77" s="178"/>
      <c r="AKG77" s="178"/>
      <c r="AKH77" s="178"/>
      <c r="AKI77" s="178"/>
      <c r="AKJ77" s="178"/>
      <c r="AKK77" s="178"/>
      <c r="AKL77" s="178"/>
      <c r="AKM77" s="178"/>
      <c r="AKN77" s="178"/>
      <c r="AKO77" s="178"/>
      <c r="AKP77" s="178"/>
      <c r="AKQ77" s="178"/>
      <c r="AKR77" s="178"/>
      <c r="AKS77" s="178"/>
      <c r="AKT77" s="178"/>
      <c r="AKU77" s="178"/>
      <c r="AKV77" s="178"/>
      <c r="AKW77" s="178"/>
      <c r="AKX77" s="178"/>
      <c r="AKY77" s="178"/>
      <c r="AKZ77" s="178"/>
      <c r="ALA77" s="178"/>
      <c r="ALB77" s="178"/>
      <c r="ALC77" s="178"/>
      <c r="ALD77" s="178"/>
      <c r="ALE77" s="178"/>
      <c r="ALF77" s="178"/>
      <c r="ALG77" s="178"/>
      <c r="ALH77" s="178"/>
      <c r="ALI77" s="178"/>
      <c r="ALJ77" s="178"/>
      <c r="ALK77" s="178"/>
      <c r="ALL77" s="178"/>
      <c r="ALM77" s="178"/>
      <c r="ALN77" s="178"/>
      <c r="ALO77" s="178"/>
      <c r="ALP77" s="178"/>
      <c r="ALQ77" s="178"/>
      <c r="ALR77" s="178"/>
      <c r="ALS77" s="178"/>
      <c r="ALT77" s="178"/>
      <c r="ALU77" s="178"/>
      <c r="ALV77" s="178"/>
      <c r="ALW77" s="178"/>
      <c r="ALX77" s="178"/>
      <c r="ALY77" s="178"/>
      <c r="ALZ77" s="178"/>
      <c r="AMA77" s="178"/>
      <c r="AMB77" s="178"/>
      <c r="AMC77" s="178"/>
      <c r="AMD77" s="178"/>
      <c r="AME77" s="178"/>
      <c r="AMF77" s="178"/>
      <c r="AMG77" s="178"/>
      <c r="AMH77" s="178"/>
      <c r="AMI77" s="178"/>
      <c r="AMJ77" s="178"/>
      <c r="AMK77" s="178"/>
    </row>
    <row r="78" spans="1:1025" x14ac:dyDescent="0.25">
      <c r="A78" s="178"/>
      <c r="B78" s="183" t="s">
        <v>389</v>
      </c>
      <c r="C78" s="184">
        <f>SUM(C79:C88)</f>
        <v>193.46</v>
      </c>
      <c r="D78" s="183" t="s">
        <v>390</v>
      </c>
      <c r="E78" s="184">
        <f>SUM(E79:E88)</f>
        <v>173.73</v>
      </c>
      <c r="F78" s="183" t="s">
        <v>391</v>
      </c>
      <c r="G78" s="184">
        <f>SUM(G79:G88)</f>
        <v>164</v>
      </c>
      <c r="H78" s="183" t="s">
        <v>392</v>
      </c>
      <c r="I78" s="184">
        <f>SUM(I79:I88)</f>
        <v>191.13</v>
      </c>
      <c r="J78" s="183" t="s">
        <v>393</v>
      </c>
      <c r="K78" s="184">
        <f>SUM(K79:K88)</f>
        <v>164.11</v>
      </c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  <c r="IR78" s="178"/>
      <c r="IS78" s="178"/>
      <c r="IT78" s="178"/>
      <c r="IU78" s="178"/>
      <c r="IV78" s="178"/>
      <c r="IW78" s="178"/>
      <c r="IX78" s="178"/>
      <c r="IY78" s="178"/>
      <c r="IZ78" s="178"/>
      <c r="JA78" s="178"/>
      <c r="JB78" s="178"/>
      <c r="JC78" s="178"/>
      <c r="JD78" s="178"/>
      <c r="JE78" s="178"/>
      <c r="JF78" s="178"/>
      <c r="JG78" s="178"/>
      <c r="JH78" s="178"/>
      <c r="JI78" s="178"/>
      <c r="JJ78" s="178"/>
      <c r="JK78" s="178"/>
      <c r="JL78" s="178"/>
      <c r="JM78" s="178"/>
      <c r="JN78" s="178"/>
      <c r="JO78" s="178"/>
      <c r="JP78" s="178"/>
      <c r="JQ78" s="178"/>
      <c r="JR78" s="178"/>
      <c r="JS78" s="178"/>
      <c r="JT78" s="178"/>
      <c r="JU78" s="178"/>
      <c r="JV78" s="178"/>
      <c r="JW78" s="178"/>
      <c r="JX78" s="178"/>
      <c r="JY78" s="178"/>
      <c r="JZ78" s="178"/>
      <c r="KA78" s="178"/>
      <c r="KB78" s="178"/>
      <c r="KC78" s="178"/>
      <c r="KD78" s="178"/>
      <c r="KE78" s="178"/>
      <c r="KF78" s="178"/>
      <c r="KG78" s="178"/>
      <c r="KH78" s="178"/>
      <c r="KI78" s="178"/>
      <c r="KJ78" s="178"/>
      <c r="KK78" s="178"/>
      <c r="KL78" s="178"/>
      <c r="KM78" s="178"/>
      <c r="KN78" s="178"/>
      <c r="KO78" s="178"/>
      <c r="KP78" s="178"/>
      <c r="KQ78" s="178"/>
      <c r="KR78" s="178"/>
      <c r="KS78" s="178"/>
      <c r="KT78" s="178"/>
      <c r="KU78" s="178"/>
      <c r="KV78" s="178"/>
      <c r="KW78" s="178"/>
      <c r="KX78" s="178"/>
      <c r="KY78" s="178"/>
      <c r="KZ78" s="178"/>
      <c r="LA78" s="178"/>
      <c r="LB78" s="178"/>
      <c r="LC78" s="178"/>
      <c r="LD78" s="178"/>
      <c r="LE78" s="178"/>
      <c r="LF78" s="178"/>
      <c r="LG78" s="178"/>
      <c r="LH78" s="178"/>
      <c r="LI78" s="178"/>
      <c r="LJ78" s="178"/>
      <c r="LK78" s="178"/>
      <c r="LL78" s="178"/>
      <c r="LM78" s="178"/>
      <c r="LN78" s="178"/>
      <c r="LO78" s="178"/>
      <c r="LP78" s="178"/>
      <c r="LQ78" s="178"/>
      <c r="LR78" s="178"/>
      <c r="LS78" s="178"/>
      <c r="LT78" s="178"/>
      <c r="LU78" s="178"/>
      <c r="LV78" s="178"/>
      <c r="LW78" s="178"/>
      <c r="LX78" s="178"/>
      <c r="LY78" s="178"/>
      <c r="LZ78" s="178"/>
      <c r="MA78" s="178"/>
      <c r="MB78" s="178"/>
      <c r="MC78" s="178"/>
      <c r="MD78" s="178"/>
      <c r="ME78" s="178"/>
      <c r="MF78" s="178"/>
      <c r="MG78" s="178"/>
      <c r="MH78" s="178"/>
      <c r="MI78" s="178"/>
      <c r="MJ78" s="178"/>
      <c r="MK78" s="178"/>
      <c r="ML78" s="178"/>
      <c r="MM78" s="178"/>
      <c r="MN78" s="178"/>
      <c r="MO78" s="178"/>
      <c r="MP78" s="178"/>
      <c r="MQ78" s="178"/>
      <c r="MR78" s="178"/>
      <c r="MS78" s="178"/>
      <c r="MT78" s="178"/>
      <c r="MU78" s="178"/>
      <c r="MV78" s="178"/>
      <c r="MW78" s="178"/>
      <c r="MX78" s="178"/>
      <c r="MY78" s="178"/>
      <c r="MZ78" s="178"/>
      <c r="NA78" s="178"/>
      <c r="NB78" s="178"/>
      <c r="NC78" s="178"/>
      <c r="ND78" s="178"/>
      <c r="NE78" s="178"/>
      <c r="NF78" s="178"/>
      <c r="NG78" s="178"/>
      <c r="NH78" s="178"/>
      <c r="NI78" s="178"/>
      <c r="NJ78" s="178"/>
      <c r="NK78" s="178"/>
      <c r="NL78" s="178"/>
      <c r="NM78" s="178"/>
      <c r="NN78" s="178"/>
      <c r="NO78" s="178"/>
      <c r="NP78" s="178"/>
      <c r="NQ78" s="178"/>
      <c r="NR78" s="178"/>
      <c r="NS78" s="178"/>
      <c r="NT78" s="178"/>
      <c r="NU78" s="178"/>
      <c r="NV78" s="178"/>
      <c r="NW78" s="178"/>
      <c r="NX78" s="178"/>
      <c r="NY78" s="178"/>
      <c r="NZ78" s="178"/>
      <c r="OA78" s="178"/>
      <c r="OB78" s="178"/>
      <c r="OC78" s="178"/>
      <c r="OD78" s="178"/>
      <c r="OE78" s="178"/>
      <c r="OF78" s="178"/>
      <c r="OG78" s="178"/>
      <c r="OH78" s="178"/>
      <c r="OI78" s="178"/>
      <c r="OJ78" s="178"/>
      <c r="OK78" s="178"/>
      <c r="OL78" s="178"/>
      <c r="OM78" s="178"/>
      <c r="ON78" s="178"/>
      <c r="OO78" s="178"/>
      <c r="OP78" s="178"/>
      <c r="OQ78" s="178"/>
      <c r="OR78" s="178"/>
      <c r="OS78" s="178"/>
      <c r="OT78" s="178"/>
      <c r="OU78" s="178"/>
      <c r="OV78" s="178"/>
      <c r="OW78" s="178"/>
      <c r="OX78" s="178"/>
      <c r="OY78" s="178"/>
      <c r="OZ78" s="178"/>
      <c r="PA78" s="178"/>
      <c r="PB78" s="178"/>
      <c r="PC78" s="178"/>
      <c r="PD78" s="178"/>
      <c r="PE78" s="178"/>
      <c r="PF78" s="178"/>
      <c r="PG78" s="178"/>
      <c r="PH78" s="178"/>
      <c r="PI78" s="178"/>
      <c r="PJ78" s="178"/>
      <c r="PK78" s="178"/>
      <c r="PL78" s="178"/>
      <c r="PM78" s="178"/>
      <c r="PN78" s="178"/>
      <c r="PO78" s="178"/>
      <c r="PP78" s="178"/>
      <c r="PQ78" s="178"/>
      <c r="PR78" s="178"/>
      <c r="PS78" s="178"/>
      <c r="PT78" s="178"/>
      <c r="PU78" s="178"/>
      <c r="PV78" s="178"/>
      <c r="PW78" s="178"/>
      <c r="PX78" s="178"/>
      <c r="PY78" s="178"/>
      <c r="PZ78" s="178"/>
      <c r="QA78" s="178"/>
      <c r="QB78" s="178"/>
      <c r="QC78" s="178"/>
      <c r="QD78" s="178"/>
      <c r="QE78" s="178"/>
      <c r="QF78" s="178"/>
      <c r="QG78" s="178"/>
      <c r="QH78" s="178"/>
      <c r="QI78" s="178"/>
      <c r="QJ78" s="178"/>
      <c r="QK78" s="178"/>
      <c r="QL78" s="178"/>
      <c r="QM78" s="178"/>
      <c r="QN78" s="178"/>
      <c r="QO78" s="178"/>
      <c r="QP78" s="178"/>
      <c r="QQ78" s="178"/>
      <c r="QR78" s="178"/>
      <c r="QS78" s="178"/>
      <c r="QT78" s="178"/>
      <c r="QU78" s="178"/>
      <c r="QV78" s="178"/>
      <c r="QW78" s="178"/>
      <c r="QX78" s="178"/>
      <c r="QY78" s="178"/>
      <c r="QZ78" s="178"/>
      <c r="RA78" s="178"/>
      <c r="RB78" s="178"/>
      <c r="RC78" s="178"/>
      <c r="RD78" s="178"/>
      <c r="RE78" s="178"/>
      <c r="RF78" s="178"/>
      <c r="RG78" s="178"/>
      <c r="RH78" s="178"/>
      <c r="RI78" s="178"/>
      <c r="RJ78" s="178"/>
      <c r="RK78" s="178"/>
      <c r="RL78" s="178"/>
      <c r="RM78" s="178"/>
      <c r="RN78" s="178"/>
      <c r="RO78" s="178"/>
      <c r="RP78" s="178"/>
      <c r="RQ78" s="178"/>
      <c r="RR78" s="178"/>
      <c r="RS78" s="178"/>
      <c r="RT78" s="178"/>
      <c r="RU78" s="178"/>
      <c r="RV78" s="178"/>
      <c r="RW78" s="178"/>
      <c r="RX78" s="178"/>
      <c r="RY78" s="178"/>
      <c r="RZ78" s="178"/>
      <c r="SA78" s="178"/>
      <c r="SB78" s="178"/>
      <c r="SC78" s="178"/>
      <c r="SD78" s="178"/>
      <c r="SE78" s="178"/>
      <c r="SF78" s="178"/>
      <c r="SG78" s="178"/>
      <c r="SH78" s="178"/>
      <c r="SI78" s="178"/>
      <c r="SJ78" s="178"/>
      <c r="SK78" s="178"/>
      <c r="SL78" s="178"/>
      <c r="SM78" s="178"/>
      <c r="SN78" s="178"/>
      <c r="SO78" s="178"/>
      <c r="SP78" s="178"/>
      <c r="SQ78" s="178"/>
      <c r="SR78" s="178"/>
      <c r="SS78" s="178"/>
      <c r="ST78" s="178"/>
      <c r="SU78" s="178"/>
      <c r="SV78" s="178"/>
      <c r="SW78" s="178"/>
      <c r="SX78" s="178"/>
      <c r="SY78" s="178"/>
      <c r="SZ78" s="178"/>
      <c r="TA78" s="178"/>
      <c r="TB78" s="178"/>
      <c r="TC78" s="178"/>
      <c r="TD78" s="178"/>
      <c r="TE78" s="178"/>
      <c r="TF78" s="178"/>
      <c r="TG78" s="178"/>
      <c r="TH78" s="178"/>
      <c r="TI78" s="178"/>
      <c r="TJ78" s="178"/>
      <c r="TK78" s="178"/>
      <c r="TL78" s="178"/>
      <c r="TM78" s="178"/>
      <c r="TN78" s="178"/>
      <c r="TO78" s="178"/>
      <c r="TP78" s="178"/>
      <c r="TQ78" s="178"/>
      <c r="TR78" s="178"/>
      <c r="TS78" s="178"/>
      <c r="TT78" s="178"/>
      <c r="TU78" s="178"/>
      <c r="TV78" s="178"/>
      <c r="TW78" s="178"/>
      <c r="TX78" s="178"/>
      <c r="TY78" s="178"/>
      <c r="TZ78" s="178"/>
      <c r="UA78" s="178"/>
      <c r="UB78" s="178"/>
      <c r="UC78" s="178"/>
      <c r="UD78" s="178"/>
      <c r="UE78" s="178"/>
      <c r="UF78" s="178"/>
      <c r="UG78" s="178"/>
      <c r="UH78" s="178"/>
      <c r="UI78" s="178"/>
      <c r="UJ78" s="178"/>
      <c r="UK78" s="178"/>
      <c r="UL78" s="178"/>
      <c r="UM78" s="178"/>
      <c r="UN78" s="178"/>
      <c r="UO78" s="178"/>
      <c r="UP78" s="178"/>
      <c r="UQ78" s="178"/>
      <c r="UR78" s="178"/>
      <c r="US78" s="178"/>
      <c r="UT78" s="178"/>
      <c r="UU78" s="178"/>
      <c r="UV78" s="178"/>
      <c r="UW78" s="178"/>
      <c r="UX78" s="178"/>
      <c r="UY78" s="178"/>
      <c r="UZ78" s="178"/>
      <c r="VA78" s="178"/>
      <c r="VB78" s="178"/>
      <c r="VC78" s="178"/>
      <c r="VD78" s="178"/>
      <c r="VE78" s="178"/>
      <c r="VF78" s="178"/>
      <c r="VG78" s="178"/>
      <c r="VH78" s="178"/>
      <c r="VI78" s="178"/>
      <c r="VJ78" s="178"/>
      <c r="VK78" s="178"/>
      <c r="VL78" s="178"/>
      <c r="VM78" s="178"/>
      <c r="VN78" s="178"/>
      <c r="VO78" s="178"/>
      <c r="VP78" s="178"/>
      <c r="VQ78" s="178"/>
      <c r="VR78" s="178"/>
      <c r="VS78" s="178"/>
      <c r="VT78" s="178"/>
      <c r="VU78" s="178"/>
      <c r="VV78" s="178"/>
      <c r="VW78" s="178"/>
      <c r="VX78" s="178"/>
      <c r="VY78" s="178"/>
      <c r="VZ78" s="178"/>
      <c r="WA78" s="178"/>
      <c r="WB78" s="178"/>
      <c r="WC78" s="178"/>
      <c r="WD78" s="178"/>
      <c r="WE78" s="178"/>
      <c r="WF78" s="178"/>
      <c r="WG78" s="178"/>
      <c r="WH78" s="178"/>
      <c r="WI78" s="178"/>
      <c r="WJ78" s="178"/>
      <c r="WK78" s="178"/>
      <c r="WL78" s="178"/>
      <c r="WM78" s="178"/>
      <c r="WN78" s="178"/>
      <c r="WO78" s="178"/>
      <c r="WP78" s="178"/>
      <c r="WQ78" s="178"/>
      <c r="WR78" s="178"/>
      <c r="WS78" s="178"/>
      <c r="WT78" s="178"/>
      <c r="WU78" s="178"/>
      <c r="WV78" s="178"/>
      <c r="WW78" s="178"/>
      <c r="WX78" s="178"/>
      <c r="WY78" s="178"/>
      <c r="WZ78" s="178"/>
      <c r="XA78" s="178"/>
      <c r="XB78" s="178"/>
      <c r="XC78" s="178"/>
      <c r="XD78" s="178"/>
      <c r="XE78" s="178"/>
      <c r="XF78" s="178"/>
      <c r="XG78" s="178"/>
      <c r="XH78" s="178"/>
      <c r="XI78" s="178"/>
      <c r="XJ78" s="178"/>
      <c r="XK78" s="178"/>
      <c r="XL78" s="178"/>
      <c r="XM78" s="178"/>
      <c r="XN78" s="178"/>
      <c r="XO78" s="178"/>
      <c r="XP78" s="178"/>
      <c r="XQ78" s="178"/>
      <c r="XR78" s="178"/>
      <c r="XS78" s="178"/>
      <c r="XT78" s="178"/>
      <c r="XU78" s="178"/>
      <c r="XV78" s="178"/>
      <c r="XW78" s="178"/>
      <c r="XX78" s="178"/>
      <c r="XY78" s="178"/>
      <c r="XZ78" s="178"/>
      <c r="YA78" s="178"/>
      <c r="YB78" s="178"/>
      <c r="YC78" s="178"/>
      <c r="YD78" s="178"/>
      <c r="YE78" s="178"/>
      <c r="YF78" s="178"/>
      <c r="YG78" s="178"/>
      <c r="YH78" s="178"/>
      <c r="YI78" s="178"/>
      <c r="YJ78" s="178"/>
      <c r="YK78" s="178"/>
      <c r="YL78" s="178"/>
      <c r="YM78" s="178"/>
      <c r="YN78" s="178"/>
      <c r="YO78" s="178"/>
      <c r="YP78" s="178"/>
      <c r="YQ78" s="178"/>
      <c r="YR78" s="178"/>
      <c r="YS78" s="178"/>
      <c r="YT78" s="178"/>
      <c r="YU78" s="178"/>
      <c r="YV78" s="178"/>
      <c r="YW78" s="178"/>
      <c r="YX78" s="178"/>
      <c r="YY78" s="178"/>
      <c r="YZ78" s="178"/>
      <c r="ZA78" s="178"/>
      <c r="ZB78" s="178"/>
      <c r="ZC78" s="178"/>
      <c r="ZD78" s="178"/>
      <c r="ZE78" s="178"/>
      <c r="ZF78" s="178"/>
      <c r="ZG78" s="178"/>
      <c r="ZH78" s="178"/>
      <c r="ZI78" s="178"/>
      <c r="ZJ78" s="178"/>
      <c r="ZK78" s="178"/>
      <c r="ZL78" s="178"/>
      <c r="ZM78" s="178"/>
      <c r="ZN78" s="178"/>
      <c r="ZO78" s="178"/>
      <c r="ZP78" s="178"/>
      <c r="ZQ78" s="178"/>
      <c r="ZR78" s="178"/>
      <c r="ZS78" s="178"/>
      <c r="ZT78" s="178"/>
      <c r="ZU78" s="178"/>
      <c r="ZV78" s="178"/>
      <c r="ZW78" s="178"/>
      <c r="ZX78" s="178"/>
      <c r="ZY78" s="178"/>
      <c r="ZZ78" s="178"/>
      <c r="AAA78" s="178"/>
      <c r="AAB78" s="178"/>
      <c r="AAC78" s="178"/>
      <c r="AAD78" s="178"/>
      <c r="AAE78" s="178"/>
      <c r="AAF78" s="178"/>
      <c r="AAG78" s="178"/>
      <c r="AAH78" s="178"/>
      <c r="AAI78" s="178"/>
      <c r="AAJ78" s="178"/>
      <c r="AAK78" s="178"/>
      <c r="AAL78" s="178"/>
      <c r="AAM78" s="178"/>
      <c r="AAN78" s="178"/>
      <c r="AAO78" s="178"/>
      <c r="AAP78" s="178"/>
      <c r="AAQ78" s="178"/>
      <c r="AAR78" s="178"/>
      <c r="AAS78" s="178"/>
      <c r="AAT78" s="178"/>
      <c r="AAU78" s="178"/>
      <c r="AAV78" s="178"/>
      <c r="AAW78" s="178"/>
      <c r="AAX78" s="178"/>
      <c r="AAY78" s="178"/>
      <c r="AAZ78" s="178"/>
      <c r="ABA78" s="178"/>
      <c r="ABB78" s="178"/>
      <c r="ABC78" s="178"/>
      <c r="ABD78" s="178"/>
      <c r="ABE78" s="178"/>
      <c r="ABF78" s="178"/>
      <c r="ABG78" s="178"/>
      <c r="ABH78" s="178"/>
      <c r="ABI78" s="178"/>
      <c r="ABJ78" s="178"/>
      <c r="ABK78" s="178"/>
      <c r="ABL78" s="178"/>
      <c r="ABM78" s="178"/>
      <c r="ABN78" s="178"/>
      <c r="ABO78" s="178"/>
      <c r="ABP78" s="178"/>
      <c r="ABQ78" s="178"/>
      <c r="ABR78" s="178"/>
      <c r="ABS78" s="178"/>
      <c r="ABT78" s="178"/>
      <c r="ABU78" s="178"/>
      <c r="ABV78" s="178"/>
      <c r="ABW78" s="178"/>
      <c r="ABX78" s="178"/>
      <c r="ABY78" s="178"/>
      <c r="ABZ78" s="178"/>
      <c r="ACA78" s="178"/>
      <c r="ACB78" s="178"/>
      <c r="ACC78" s="178"/>
      <c r="ACD78" s="178"/>
      <c r="ACE78" s="178"/>
      <c r="ACF78" s="178"/>
      <c r="ACG78" s="178"/>
      <c r="ACH78" s="178"/>
      <c r="ACI78" s="178"/>
      <c r="ACJ78" s="178"/>
      <c r="ACK78" s="178"/>
      <c r="ACL78" s="178"/>
      <c r="ACM78" s="178"/>
      <c r="ACN78" s="178"/>
      <c r="ACO78" s="178"/>
      <c r="ACP78" s="178"/>
      <c r="ACQ78" s="178"/>
      <c r="ACR78" s="178"/>
      <c r="ACS78" s="178"/>
      <c r="ACT78" s="178"/>
      <c r="ACU78" s="178"/>
      <c r="ACV78" s="178"/>
      <c r="ACW78" s="178"/>
      <c r="ACX78" s="178"/>
      <c r="ACY78" s="178"/>
      <c r="ACZ78" s="178"/>
      <c r="ADA78" s="178"/>
      <c r="ADB78" s="178"/>
      <c r="ADC78" s="178"/>
      <c r="ADD78" s="178"/>
      <c r="ADE78" s="178"/>
      <c r="ADF78" s="178"/>
      <c r="ADG78" s="178"/>
      <c r="ADH78" s="178"/>
      <c r="ADI78" s="178"/>
      <c r="ADJ78" s="178"/>
      <c r="ADK78" s="178"/>
      <c r="ADL78" s="178"/>
      <c r="ADM78" s="178"/>
      <c r="ADN78" s="178"/>
      <c r="ADO78" s="178"/>
      <c r="ADP78" s="178"/>
      <c r="ADQ78" s="178"/>
      <c r="ADR78" s="178"/>
      <c r="ADS78" s="178"/>
      <c r="ADT78" s="178"/>
      <c r="ADU78" s="178"/>
      <c r="ADV78" s="178"/>
      <c r="ADW78" s="178"/>
      <c r="ADX78" s="178"/>
      <c r="ADY78" s="178"/>
      <c r="ADZ78" s="178"/>
      <c r="AEA78" s="178"/>
      <c r="AEB78" s="178"/>
      <c r="AEC78" s="178"/>
      <c r="AED78" s="178"/>
      <c r="AEE78" s="178"/>
      <c r="AEF78" s="178"/>
      <c r="AEG78" s="178"/>
      <c r="AEH78" s="178"/>
      <c r="AEI78" s="178"/>
      <c r="AEJ78" s="178"/>
      <c r="AEK78" s="178"/>
      <c r="AEL78" s="178"/>
      <c r="AEM78" s="178"/>
      <c r="AEN78" s="178"/>
      <c r="AEO78" s="178"/>
      <c r="AEP78" s="178"/>
      <c r="AEQ78" s="178"/>
      <c r="AER78" s="178"/>
      <c r="AES78" s="178"/>
      <c r="AET78" s="178"/>
      <c r="AEU78" s="178"/>
      <c r="AEV78" s="178"/>
      <c r="AEW78" s="178"/>
      <c r="AEX78" s="178"/>
      <c r="AEY78" s="178"/>
      <c r="AEZ78" s="178"/>
      <c r="AFA78" s="178"/>
      <c r="AFB78" s="178"/>
      <c r="AFC78" s="178"/>
      <c r="AFD78" s="178"/>
      <c r="AFE78" s="178"/>
      <c r="AFF78" s="178"/>
      <c r="AFG78" s="178"/>
      <c r="AFH78" s="178"/>
      <c r="AFI78" s="178"/>
      <c r="AFJ78" s="178"/>
      <c r="AFK78" s="178"/>
      <c r="AFL78" s="178"/>
      <c r="AFM78" s="178"/>
      <c r="AFN78" s="178"/>
      <c r="AFO78" s="178"/>
      <c r="AFP78" s="178"/>
      <c r="AFQ78" s="178"/>
      <c r="AFR78" s="178"/>
      <c r="AFS78" s="178"/>
      <c r="AFT78" s="178"/>
      <c r="AFU78" s="178"/>
      <c r="AFV78" s="178"/>
      <c r="AFW78" s="178"/>
      <c r="AFX78" s="178"/>
      <c r="AFY78" s="178"/>
      <c r="AFZ78" s="178"/>
      <c r="AGA78" s="178"/>
      <c r="AGB78" s="178"/>
      <c r="AGC78" s="178"/>
      <c r="AGD78" s="178"/>
      <c r="AGE78" s="178"/>
      <c r="AGF78" s="178"/>
      <c r="AGG78" s="178"/>
      <c r="AGH78" s="178"/>
      <c r="AGI78" s="178"/>
      <c r="AGJ78" s="178"/>
      <c r="AGK78" s="178"/>
      <c r="AGL78" s="178"/>
      <c r="AGM78" s="178"/>
      <c r="AGN78" s="178"/>
      <c r="AGO78" s="178"/>
      <c r="AGP78" s="178"/>
      <c r="AGQ78" s="178"/>
      <c r="AGR78" s="178"/>
      <c r="AGS78" s="178"/>
      <c r="AGT78" s="178"/>
      <c r="AGU78" s="178"/>
      <c r="AGV78" s="178"/>
      <c r="AGW78" s="178"/>
      <c r="AGX78" s="178"/>
      <c r="AGY78" s="178"/>
      <c r="AGZ78" s="178"/>
      <c r="AHA78" s="178"/>
      <c r="AHB78" s="178"/>
      <c r="AHC78" s="178"/>
      <c r="AHD78" s="178"/>
      <c r="AHE78" s="178"/>
      <c r="AHF78" s="178"/>
      <c r="AHG78" s="178"/>
      <c r="AHH78" s="178"/>
      <c r="AHI78" s="178"/>
      <c r="AHJ78" s="178"/>
      <c r="AHK78" s="178"/>
      <c r="AHL78" s="178"/>
      <c r="AHM78" s="178"/>
      <c r="AHN78" s="178"/>
      <c r="AHO78" s="178"/>
      <c r="AHP78" s="178"/>
      <c r="AHQ78" s="178"/>
      <c r="AHR78" s="178"/>
      <c r="AHS78" s="178"/>
      <c r="AHT78" s="178"/>
      <c r="AHU78" s="178"/>
      <c r="AHV78" s="178"/>
      <c r="AHW78" s="178"/>
      <c r="AHX78" s="178"/>
      <c r="AHY78" s="178"/>
      <c r="AHZ78" s="178"/>
      <c r="AIA78" s="178"/>
      <c r="AIB78" s="178"/>
      <c r="AIC78" s="178"/>
      <c r="AID78" s="178"/>
      <c r="AIE78" s="178"/>
      <c r="AIF78" s="178"/>
      <c r="AIG78" s="178"/>
      <c r="AIH78" s="178"/>
      <c r="AII78" s="178"/>
      <c r="AIJ78" s="178"/>
      <c r="AIK78" s="178"/>
      <c r="AIL78" s="178"/>
      <c r="AIM78" s="178"/>
      <c r="AIN78" s="178"/>
      <c r="AIO78" s="178"/>
      <c r="AIP78" s="178"/>
      <c r="AIQ78" s="178"/>
      <c r="AIR78" s="178"/>
      <c r="AIS78" s="178"/>
      <c r="AIT78" s="178"/>
      <c r="AIU78" s="178"/>
      <c r="AIV78" s="178"/>
      <c r="AIW78" s="178"/>
      <c r="AIX78" s="178"/>
      <c r="AIY78" s="178"/>
      <c r="AIZ78" s="178"/>
      <c r="AJA78" s="178"/>
      <c r="AJB78" s="178"/>
      <c r="AJC78" s="178"/>
      <c r="AJD78" s="178"/>
      <c r="AJE78" s="178"/>
      <c r="AJF78" s="178"/>
      <c r="AJG78" s="178"/>
      <c r="AJH78" s="178"/>
      <c r="AJI78" s="178"/>
      <c r="AJJ78" s="178"/>
      <c r="AJK78" s="178"/>
      <c r="AJL78" s="178"/>
      <c r="AJM78" s="178"/>
      <c r="AJN78" s="178"/>
      <c r="AJO78" s="178"/>
      <c r="AJP78" s="178"/>
      <c r="AJQ78" s="178"/>
      <c r="AJR78" s="178"/>
      <c r="AJS78" s="178"/>
      <c r="AJT78" s="178"/>
      <c r="AJU78" s="178"/>
      <c r="AJV78" s="178"/>
      <c r="AJW78" s="178"/>
      <c r="AJX78" s="178"/>
      <c r="AJY78" s="178"/>
      <c r="AJZ78" s="178"/>
      <c r="AKA78" s="178"/>
      <c r="AKB78" s="178"/>
      <c r="AKC78" s="178"/>
      <c r="AKD78" s="178"/>
      <c r="AKE78" s="178"/>
      <c r="AKF78" s="178"/>
      <c r="AKG78" s="178"/>
      <c r="AKH78" s="178"/>
      <c r="AKI78" s="178"/>
      <c r="AKJ78" s="178"/>
      <c r="AKK78" s="178"/>
      <c r="AKL78" s="178"/>
      <c r="AKM78" s="178"/>
      <c r="AKN78" s="178"/>
      <c r="AKO78" s="178"/>
      <c r="AKP78" s="178"/>
      <c r="AKQ78" s="178"/>
      <c r="AKR78" s="178"/>
      <c r="AKS78" s="178"/>
      <c r="AKT78" s="178"/>
      <c r="AKU78" s="178"/>
      <c r="AKV78" s="178"/>
      <c r="AKW78" s="178"/>
      <c r="AKX78" s="178"/>
      <c r="AKY78" s="178"/>
      <c r="AKZ78" s="178"/>
      <c r="ALA78" s="178"/>
      <c r="ALB78" s="178"/>
      <c r="ALC78" s="178"/>
      <c r="ALD78" s="178"/>
      <c r="ALE78" s="178"/>
      <c r="ALF78" s="178"/>
      <c r="ALG78" s="178"/>
      <c r="ALH78" s="178"/>
      <c r="ALI78" s="178"/>
      <c r="ALJ78" s="178"/>
      <c r="ALK78" s="178"/>
      <c r="ALL78" s="178"/>
      <c r="ALM78" s="178"/>
      <c r="ALN78" s="178"/>
      <c r="ALO78" s="178"/>
      <c r="ALP78" s="178"/>
      <c r="ALQ78" s="178"/>
      <c r="ALR78" s="178"/>
      <c r="ALS78" s="178"/>
      <c r="ALT78" s="178"/>
      <c r="ALU78" s="178"/>
      <c r="ALV78" s="178"/>
      <c r="ALW78" s="178"/>
      <c r="ALX78" s="178"/>
      <c r="ALY78" s="178"/>
      <c r="ALZ78" s="178"/>
      <c r="AMA78" s="178"/>
      <c r="AMB78" s="178"/>
      <c r="AMC78" s="178"/>
      <c r="AMD78" s="178"/>
      <c r="AME78" s="178"/>
      <c r="AMF78" s="178"/>
      <c r="AMG78" s="178"/>
      <c r="AMH78" s="178"/>
      <c r="AMI78" s="178"/>
      <c r="AMJ78" s="178"/>
      <c r="AMK78" s="178"/>
    </row>
    <row r="79" spans="1:1025" ht="49.5" x14ac:dyDescent="0.25">
      <c r="A79" s="178"/>
      <c r="B79" s="186" t="s">
        <v>243</v>
      </c>
      <c r="C79" s="187">
        <v>42.48</v>
      </c>
      <c r="D79" s="186" t="s">
        <v>247</v>
      </c>
      <c r="E79" s="187">
        <v>23.57</v>
      </c>
      <c r="F79" s="186" t="s">
        <v>209</v>
      </c>
      <c r="G79" s="187">
        <v>34.119999999999997</v>
      </c>
      <c r="H79" s="186" t="s">
        <v>191</v>
      </c>
      <c r="I79" s="187">
        <v>35.840000000000003</v>
      </c>
      <c r="J79" s="186" t="s">
        <v>231</v>
      </c>
      <c r="K79" s="187">
        <v>13.69</v>
      </c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  <c r="IR79" s="178"/>
      <c r="IS79" s="178"/>
      <c r="IT79" s="178"/>
      <c r="IU79" s="178"/>
      <c r="IV79" s="178"/>
      <c r="IW79" s="178"/>
      <c r="IX79" s="178"/>
      <c r="IY79" s="178"/>
      <c r="IZ79" s="178"/>
      <c r="JA79" s="178"/>
      <c r="JB79" s="178"/>
      <c r="JC79" s="178"/>
      <c r="JD79" s="178"/>
      <c r="JE79" s="178"/>
      <c r="JF79" s="178"/>
      <c r="JG79" s="178"/>
      <c r="JH79" s="178"/>
      <c r="JI79" s="178"/>
      <c r="JJ79" s="178"/>
      <c r="JK79" s="178"/>
      <c r="JL79" s="178"/>
      <c r="JM79" s="178"/>
      <c r="JN79" s="178"/>
      <c r="JO79" s="178"/>
      <c r="JP79" s="178"/>
      <c r="JQ79" s="178"/>
      <c r="JR79" s="178"/>
      <c r="JS79" s="178"/>
      <c r="JT79" s="178"/>
      <c r="JU79" s="178"/>
      <c r="JV79" s="178"/>
      <c r="JW79" s="178"/>
      <c r="JX79" s="178"/>
      <c r="JY79" s="178"/>
      <c r="JZ79" s="178"/>
      <c r="KA79" s="178"/>
      <c r="KB79" s="178"/>
      <c r="KC79" s="178"/>
      <c r="KD79" s="178"/>
      <c r="KE79" s="178"/>
      <c r="KF79" s="178"/>
      <c r="KG79" s="178"/>
      <c r="KH79" s="178"/>
      <c r="KI79" s="178"/>
      <c r="KJ79" s="178"/>
      <c r="KK79" s="178"/>
      <c r="KL79" s="178"/>
      <c r="KM79" s="178"/>
      <c r="KN79" s="178"/>
      <c r="KO79" s="178"/>
      <c r="KP79" s="178"/>
      <c r="KQ79" s="178"/>
      <c r="KR79" s="178"/>
      <c r="KS79" s="178"/>
      <c r="KT79" s="178"/>
      <c r="KU79" s="178"/>
      <c r="KV79" s="178"/>
      <c r="KW79" s="178"/>
      <c r="KX79" s="178"/>
      <c r="KY79" s="178"/>
      <c r="KZ79" s="178"/>
      <c r="LA79" s="178"/>
      <c r="LB79" s="178"/>
      <c r="LC79" s="178"/>
      <c r="LD79" s="178"/>
      <c r="LE79" s="178"/>
      <c r="LF79" s="178"/>
      <c r="LG79" s="178"/>
      <c r="LH79" s="178"/>
      <c r="LI79" s="178"/>
      <c r="LJ79" s="178"/>
      <c r="LK79" s="178"/>
      <c r="LL79" s="178"/>
      <c r="LM79" s="178"/>
      <c r="LN79" s="178"/>
      <c r="LO79" s="178"/>
      <c r="LP79" s="178"/>
      <c r="LQ79" s="178"/>
      <c r="LR79" s="178"/>
      <c r="LS79" s="178"/>
      <c r="LT79" s="178"/>
      <c r="LU79" s="178"/>
      <c r="LV79" s="178"/>
      <c r="LW79" s="178"/>
      <c r="LX79" s="178"/>
      <c r="LY79" s="178"/>
      <c r="LZ79" s="178"/>
      <c r="MA79" s="178"/>
      <c r="MB79" s="178"/>
      <c r="MC79" s="178"/>
      <c r="MD79" s="178"/>
      <c r="ME79" s="178"/>
      <c r="MF79" s="178"/>
      <c r="MG79" s="178"/>
      <c r="MH79" s="178"/>
      <c r="MI79" s="178"/>
      <c r="MJ79" s="178"/>
      <c r="MK79" s="178"/>
      <c r="ML79" s="178"/>
      <c r="MM79" s="178"/>
      <c r="MN79" s="178"/>
      <c r="MO79" s="178"/>
      <c r="MP79" s="178"/>
      <c r="MQ79" s="178"/>
      <c r="MR79" s="178"/>
      <c r="MS79" s="178"/>
      <c r="MT79" s="178"/>
      <c r="MU79" s="178"/>
      <c r="MV79" s="178"/>
      <c r="MW79" s="178"/>
      <c r="MX79" s="178"/>
      <c r="MY79" s="178"/>
      <c r="MZ79" s="178"/>
      <c r="NA79" s="178"/>
      <c r="NB79" s="178"/>
      <c r="NC79" s="178"/>
      <c r="ND79" s="178"/>
      <c r="NE79" s="178"/>
      <c r="NF79" s="178"/>
      <c r="NG79" s="178"/>
      <c r="NH79" s="178"/>
      <c r="NI79" s="178"/>
      <c r="NJ79" s="178"/>
      <c r="NK79" s="178"/>
      <c r="NL79" s="178"/>
      <c r="NM79" s="178"/>
      <c r="NN79" s="178"/>
      <c r="NO79" s="178"/>
      <c r="NP79" s="178"/>
      <c r="NQ79" s="178"/>
      <c r="NR79" s="178"/>
      <c r="NS79" s="178"/>
      <c r="NT79" s="178"/>
      <c r="NU79" s="178"/>
      <c r="NV79" s="178"/>
      <c r="NW79" s="178"/>
      <c r="NX79" s="178"/>
      <c r="NY79" s="178"/>
      <c r="NZ79" s="178"/>
      <c r="OA79" s="178"/>
      <c r="OB79" s="178"/>
      <c r="OC79" s="178"/>
      <c r="OD79" s="178"/>
      <c r="OE79" s="178"/>
      <c r="OF79" s="178"/>
      <c r="OG79" s="178"/>
      <c r="OH79" s="178"/>
      <c r="OI79" s="178"/>
      <c r="OJ79" s="178"/>
      <c r="OK79" s="178"/>
      <c r="OL79" s="178"/>
      <c r="OM79" s="178"/>
      <c r="ON79" s="178"/>
      <c r="OO79" s="178"/>
      <c r="OP79" s="178"/>
      <c r="OQ79" s="178"/>
      <c r="OR79" s="178"/>
      <c r="OS79" s="178"/>
      <c r="OT79" s="178"/>
      <c r="OU79" s="178"/>
      <c r="OV79" s="178"/>
      <c r="OW79" s="178"/>
      <c r="OX79" s="178"/>
      <c r="OY79" s="178"/>
      <c r="OZ79" s="178"/>
      <c r="PA79" s="178"/>
      <c r="PB79" s="178"/>
      <c r="PC79" s="178"/>
      <c r="PD79" s="178"/>
      <c r="PE79" s="178"/>
      <c r="PF79" s="178"/>
      <c r="PG79" s="178"/>
      <c r="PH79" s="178"/>
      <c r="PI79" s="178"/>
      <c r="PJ79" s="178"/>
      <c r="PK79" s="178"/>
      <c r="PL79" s="178"/>
      <c r="PM79" s="178"/>
      <c r="PN79" s="178"/>
      <c r="PO79" s="178"/>
      <c r="PP79" s="178"/>
      <c r="PQ79" s="178"/>
      <c r="PR79" s="178"/>
      <c r="PS79" s="178"/>
      <c r="PT79" s="178"/>
      <c r="PU79" s="178"/>
      <c r="PV79" s="178"/>
      <c r="PW79" s="178"/>
      <c r="PX79" s="178"/>
      <c r="PY79" s="178"/>
      <c r="PZ79" s="178"/>
      <c r="QA79" s="178"/>
      <c r="QB79" s="178"/>
      <c r="QC79" s="178"/>
      <c r="QD79" s="178"/>
      <c r="QE79" s="178"/>
      <c r="QF79" s="178"/>
      <c r="QG79" s="178"/>
      <c r="QH79" s="178"/>
      <c r="QI79" s="178"/>
      <c r="QJ79" s="178"/>
      <c r="QK79" s="178"/>
      <c r="QL79" s="178"/>
      <c r="QM79" s="178"/>
      <c r="QN79" s="178"/>
      <c r="QO79" s="178"/>
      <c r="QP79" s="178"/>
      <c r="QQ79" s="178"/>
      <c r="QR79" s="178"/>
      <c r="QS79" s="178"/>
      <c r="QT79" s="178"/>
      <c r="QU79" s="178"/>
      <c r="QV79" s="178"/>
      <c r="QW79" s="178"/>
      <c r="QX79" s="178"/>
      <c r="QY79" s="178"/>
      <c r="QZ79" s="178"/>
      <c r="RA79" s="178"/>
      <c r="RB79" s="178"/>
      <c r="RC79" s="178"/>
      <c r="RD79" s="178"/>
      <c r="RE79" s="178"/>
      <c r="RF79" s="178"/>
      <c r="RG79" s="178"/>
      <c r="RH79" s="178"/>
      <c r="RI79" s="178"/>
      <c r="RJ79" s="178"/>
      <c r="RK79" s="178"/>
      <c r="RL79" s="178"/>
      <c r="RM79" s="178"/>
      <c r="RN79" s="178"/>
      <c r="RO79" s="178"/>
      <c r="RP79" s="178"/>
      <c r="RQ79" s="178"/>
      <c r="RR79" s="178"/>
      <c r="RS79" s="178"/>
      <c r="RT79" s="178"/>
      <c r="RU79" s="178"/>
      <c r="RV79" s="178"/>
      <c r="RW79" s="178"/>
      <c r="RX79" s="178"/>
      <c r="RY79" s="178"/>
      <c r="RZ79" s="178"/>
      <c r="SA79" s="178"/>
      <c r="SB79" s="178"/>
      <c r="SC79" s="178"/>
      <c r="SD79" s="178"/>
      <c r="SE79" s="178"/>
      <c r="SF79" s="178"/>
      <c r="SG79" s="178"/>
      <c r="SH79" s="178"/>
      <c r="SI79" s="178"/>
      <c r="SJ79" s="178"/>
      <c r="SK79" s="178"/>
      <c r="SL79" s="178"/>
      <c r="SM79" s="178"/>
      <c r="SN79" s="178"/>
      <c r="SO79" s="178"/>
      <c r="SP79" s="178"/>
      <c r="SQ79" s="178"/>
      <c r="SR79" s="178"/>
      <c r="SS79" s="178"/>
      <c r="ST79" s="178"/>
      <c r="SU79" s="178"/>
      <c r="SV79" s="178"/>
      <c r="SW79" s="178"/>
      <c r="SX79" s="178"/>
      <c r="SY79" s="178"/>
      <c r="SZ79" s="178"/>
      <c r="TA79" s="178"/>
      <c r="TB79" s="178"/>
      <c r="TC79" s="178"/>
      <c r="TD79" s="178"/>
      <c r="TE79" s="178"/>
      <c r="TF79" s="178"/>
      <c r="TG79" s="178"/>
      <c r="TH79" s="178"/>
      <c r="TI79" s="178"/>
      <c r="TJ79" s="178"/>
      <c r="TK79" s="178"/>
      <c r="TL79" s="178"/>
      <c r="TM79" s="178"/>
      <c r="TN79" s="178"/>
      <c r="TO79" s="178"/>
      <c r="TP79" s="178"/>
      <c r="TQ79" s="178"/>
      <c r="TR79" s="178"/>
      <c r="TS79" s="178"/>
      <c r="TT79" s="178"/>
      <c r="TU79" s="178"/>
      <c r="TV79" s="178"/>
      <c r="TW79" s="178"/>
      <c r="TX79" s="178"/>
      <c r="TY79" s="178"/>
      <c r="TZ79" s="178"/>
      <c r="UA79" s="178"/>
      <c r="UB79" s="178"/>
      <c r="UC79" s="178"/>
      <c r="UD79" s="178"/>
      <c r="UE79" s="178"/>
      <c r="UF79" s="178"/>
      <c r="UG79" s="178"/>
      <c r="UH79" s="178"/>
      <c r="UI79" s="178"/>
      <c r="UJ79" s="178"/>
      <c r="UK79" s="178"/>
      <c r="UL79" s="178"/>
      <c r="UM79" s="178"/>
      <c r="UN79" s="178"/>
      <c r="UO79" s="178"/>
      <c r="UP79" s="178"/>
      <c r="UQ79" s="178"/>
      <c r="UR79" s="178"/>
      <c r="US79" s="178"/>
      <c r="UT79" s="178"/>
      <c r="UU79" s="178"/>
      <c r="UV79" s="178"/>
      <c r="UW79" s="178"/>
      <c r="UX79" s="178"/>
      <c r="UY79" s="178"/>
      <c r="UZ79" s="178"/>
      <c r="VA79" s="178"/>
      <c r="VB79" s="178"/>
      <c r="VC79" s="178"/>
      <c r="VD79" s="178"/>
      <c r="VE79" s="178"/>
      <c r="VF79" s="178"/>
      <c r="VG79" s="178"/>
      <c r="VH79" s="178"/>
      <c r="VI79" s="178"/>
      <c r="VJ79" s="178"/>
      <c r="VK79" s="178"/>
      <c r="VL79" s="178"/>
      <c r="VM79" s="178"/>
      <c r="VN79" s="178"/>
      <c r="VO79" s="178"/>
      <c r="VP79" s="178"/>
      <c r="VQ79" s="178"/>
      <c r="VR79" s="178"/>
      <c r="VS79" s="178"/>
      <c r="VT79" s="178"/>
      <c r="VU79" s="178"/>
      <c r="VV79" s="178"/>
      <c r="VW79" s="178"/>
      <c r="VX79" s="178"/>
      <c r="VY79" s="178"/>
      <c r="VZ79" s="178"/>
      <c r="WA79" s="178"/>
      <c r="WB79" s="178"/>
      <c r="WC79" s="178"/>
      <c r="WD79" s="178"/>
      <c r="WE79" s="178"/>
      <c r="WF79" s="178"/>
      <c r="WG79" s="178"/>
      <c r="WH79" s="178"/>
      <c r="WI79" s="178"/>
      <c r="WJ79" s="178"/>
      <c r="WK79" s="178"/>
      <c r="WL79" s="178"/>
      <c r="WM79" s="178"/>
      <c r="WN79" s="178"/>
      <c r="WO79" s="178"/>
      <c r="WP79" s="178"/>
      <c r="WQ79" s="178"/>
      <c r="WR79" s="178"/>
      <c r="WS79" s="178"/>
      <c r="WT79" s="178"/>
      <c r="WU79" s="178"/>
      <c r="WV79" s="178"/>
      <c r="WW79" s="178"/>
      <c r="WX79" s="178"/>
      <c r="WY79" s="178"/>
      <c r="WZ79" s="178"/>
      <c r="XA79" s="178"/>
      <c r="XB79" s="178"/>
      <c r="XC79" s="178"/>
      <c r="XD79" s="178"/>
      <c r="XE79" s="178"/>
      <c r="XF79" s="178"/>
      <c r="XG79" s="178"/>
      <c r="XH79" s="178"/>
      <c r="XI79" s="178"/>
      <c r="XJ79" s="178"/>
      <c r="XK79" s="178"/>
      <c r="XL79" s="178"/>
      <c r="XM79" s="178"/>
      <c r="XN79" s="178"/>
      <c r="XO79" s="178"/>
      <c r="XP79" s="178"/>
      <c r="XQ79" s="178"/>
      <c r="XR79" s="178"/>
      <c r="XS79" s="178"/>
      <c r="XT79" s="178"/>
      <c r="XU79" s="178"/>
      <c r="XV79" s="178"/>
      <c r="XW79" s="178"/>
      <c r="XX79" s="178"/>
      <c r="XY79" s="178"/>
      <c r="XZ79" s="178"/>
      <c r="YA79" s="178"/>
      <c r="YB79" s="178"/>
      <c r="YC79" s="178"/>
      <c r="YD79" s="178"/>
      <c r="YE79" s="178"/>
      <c r="YF79" s="178"/>
      <c r="YG79" s="178"/>
      <c r="YH79" s="178"/>
      <c r="YI79" s="178"/>
      <c r="YJ79" s="178"/>
      <c r="YK79" s="178"/>
      <c r="YL79" s="178"/>
      <c r="YM79" s="178"/>
      <c r="YN79" s="178"/>
      <c r="YO79" s="178"/>
      <c r="YP79" s="178"/>
      <c r="YQ79" s="178"/>
      <c r="YR79" s="178"/>
      <c r="YS79" s="178"/>
      <c r="YT79" s="178"/>
      <c r="YU79" s="178"/>
      <c r="YV79" s="178"/>
      <c r="YW79" s="178"/>
      <c r="YX79" s="178"/>
      <c r="YY79" s="178"/>
      <c r="YZ79" s="178"/>
      <c r="ZA79" s="178"/>
      <c r="ZB79" s="178"/>
      <c r="ZC79" s="178"/>
      <c r="ZD79" s="178"/>
      <c r="ZE79" s="178"/>
      <c r="ZF79" s="178"/>
      <c r="ZG79" s="178"/>
      <c r="ZH79" s="178"/>
      <c r="ZI79" s="178"/>
      <c r="ZJ79" s="178"/>
      <c r="ZK79" s="178"/>
      <c r="ZL79" s="178"/>
      <c r="ZM79" s="178"/>
      <c r="ZN79" s="178"/>
      <c r="ZO79" s="178"/>
      <c r="ZP79" s="178"/>
      <c r="ZQ79" s="178"/>
      <c r="ZR79" s="178"/>
      <c r="ZS79" s="178"/>
      <c r="ZT79" s="178"/>
      <c r="ZU79" s="178"/>
      <c r="ZV79" s="178"/>
      <c r="ZW79" s="178"/>
      <c r="ZX79" s="178"/>
      <c r="ZY79" s="178"/>
      <c r="ZZ79" s="178"/>
      <c r="AAA79" s="178"/>
      <c r="AAB79" s="178"/>
      <c r="AAC79" s="178"/>
      <c r="AAD79" s="178"/>
      <c r="AAE79" s="178"/>
      <c r="AAF79" s="178"/>
      <c r="AAG79" s="178"/>
      <c r="AAH79" s="178"/>
      <c r="AAI79" s="178"/>
      <c r="AAJ79" s="178"/>
      <c r="AAK79" s="178"/>
      <c r="AAL79" s="178"/>
      <c r="AAM79" s="178"/>
      <c r="AAN79" s="178"/>
      <c r="AAO79" s="178"/>
      <c r="AAP79" s="178"/>
      <c r="AAQ79" s="178"/>
      <c r="AAR79" s="178"/>
      <c r="AAS79" s="178"/>
      <c r="AAT79" s="178"/>
      <c r="AAU79" s="178"/>
      <c r="AAV79" s="178"/>
      <c r="AAW79" s="178"/>
      <c r="AAX79" s="178"/>
      <c r="AAY79" s="178"/>
      <c r="AAZ79" s="178"/>
      <c r="ABA79" s="178"/>
      <c r="ABB79" s="178"/>
      <c r="ABC79" s="178"/>
      <c r="ABD79" s="178"/>
      <c r="ABE79" s="178"/>
      <c r="ABF79" s="178"/>
      <c r="ABG79" s="178"/>
      <c r="ABH79" s="178"/>
      <c r="ABI79" s="178"/>
      <c r="ABJ79" s="178"/>
      <c r="ABK79" s="178"/>
      <c r="ABL79" s="178"/>
      <c r="ABM79" s="178"/>
      <c r="ABN79" s="178"/>
      <c r="ABO79" s="178"/>
      <c r="ABP79" s="178"/>
      <c r="ABQ79" s="178"/>
      <c r="ABR79" s="178"/>
      <c r="ABS79" s="178"/>
      <c r="ABT79" s="178"/>
      <c r="ABU79" s="178"/>
      <c r="ABV79" s="178"/>
      <c r="ABW79" s="178"/>
      <c r="ABX79" s="178"/>
      <c r="ABY79" s="178"/>
      <c r="ABZ79" s="178"/>
      <c r="ACA79" s="178"/>
      <c r="ACB79" s="178"/>
      <c r="ACC79" s="178"/>
      <c r="ACD79" s="178"/>
      <c r="ACE79" s="178"/>
      <c r="ACF79" s="178"/>
      <c r="ACG79" s="178"/>
      <c r="ACH79" s="178"/>
      <c r="ACI79" s="178"/>
      <c r="ACJ79" s="178"/>
      <c r="ACK79" s="178"/>
      <c r="ACL79" s="178"/>
      <c r="ACM79" s="178"/>
      <c r="ACN79" s="178"/>
      <c r="ACO79" s="178"/>
      <c r="ACP79" s="178"/>
      <c r="ACQ79" s="178"/>
      <c r="ACR79" s="178"/>
      <c r="ACS79" s="178"/>
      <c r="ACT79" s="178"/>
      <c r="ACU79" s="178"/>
      <c r="ACV79" s="178"/>
      <c r="ACW79" s="178"/>
      <c r="ACX79" s="178"/>
      <c r="ACY79" s="178"/>
      <c r="ACZ79" s="178"/>
      <c r="ADA79" s="178"/>
      <c r="ADB79" s="178"/>
      <c r="ADC79" s="178"/>
      <c r="ADD79" s="178"/>
      <c r="ADE79" s="178"/>
      <c r="ADF79" s="178"/>
      <c r="ADG79" s="178"/>
      <c r="ADH79" s="178"/>
      <c r="ADI79" s="178"/>
      <c r="ADJ79" s="178"/>
      <c r="ADK79" s="178"/>
      <c r="ADL79" s="178"/>
      <c r="ADM79" s="178"/>
      <c r="ADN79" s="178"/>
      <c r="ADO79" s="178"/>
      <c r="ADP79" s="178"/>
      <c r="ADQ79" s="178"/>
      <c r="ADR79" s="178"/>
      <c r="ADS79" s="178"/>
      <c r="ADT79" s="178"/>
      <c r="ADU79" s="178"/>
      <c r="ADV79" s="178"/>
      <c r="ADW79" s="178"/>
      <c r="ADX79" s="178"/>
      <c r="ADY79" s="178"/>
      <c r="ADZ79" s="178"/>
      <c r="AEA79" s="178"/>
      <c r="AEB79" s="178"/>
      <c r="AEC79" s="178"/>
      <c r="AED79" s="178"/>
      <c r="AEE79" s="178"/>
      <c r="AEF79" s="178"/>
      <c r="AEG79" s="178"/>
      <c r="AEH79" s="178"/>
      <c r="AEI79" s="178"/>
      <c r="AEJ79" s="178"/>
      <c r="AEK79" s="178"/>
      <c r="AEL79" s="178"/>
      <c r="AEM79" s="178"/>
      <c r="AEN79" s="178"/>
      <c r="AEO79" s="178"/>
      <c r="AEP79" s="178"/>
      <c r="AEQ79" s="178"/>
      <c r="AER79" s="178"/>
      <c r="AES79" s="178"/>
      <c r="AET79" s="178"/>
      <c r="AEU79" s="178"/>
      <c r="AEV79" s="178"/>
      <c r="AEW79" s="178"/>
      <c r="AEX79" s="178"/>
      <c r="AEY79" s="178"/>
      <c r="AEZ79" s="178"/>
      <c r="AFA79" s="178"/>
      <c r="AFB79" s="178"/>
      <c r="AFC79" s="178"/>
      <c r="AFD79" s="178"/>
      <c r="AFE79" s="178"/>
      <c r="AFF79" s="178"/>
      <c r="AFG79" s="178"/>
      <c r="AFH79" s="178"/>
      <c r="AFI79" s="178"/>
      <c r="AFJ79" s="178"/>
      <c r="AFK79" s="178"/>
      <c r="AFL79" s="178"/>
      <c r="AFM79" s="178"/>
      <c r="AFN79" s="178"/>
      <c r="AFO79" s="178"/>
      <c r="AFP79" s="178"/>
      <c r="AFQ79" s="178"/>
      <c r="AFR79" s="178"/>
      <c r="AFS79" s="178"/>
      <c r="AFT79" s="178"/>
      <c r="AFU79" s="178"/>
      <c r="AFV79" s="178"/>
      <c r="AFW79" s="178"/>
      <c r="AFX79" s="178"/>
      <c r="AFY79" s="178"/>
      <c r="AFZ79" s="178"/>
      <c r="AGA79" s="178"/>
      <c r="AGB79" s="178"/>
      <c r="AGC79" s="178"/>
      <c r="AGD79" s="178"/>
      <c r="AGE79" s="178"/>
      <c r="AGF79" s="178"/>
      <c r="AGG79" s="178"/>
      <c r="AGH79" s="178"/>
      <c r="AGI79" s="178"/>
      <c r="AGJ79" s="178"/>
      <c r="AGK79" s="178"/>
      <c r="AGL79" s="178"/>
      <c r="AGM79" s="178"/>
      <c r="AGN79" s="178"/>
      <c r="AGO79" s="178"/>
      <c r="AGP79" s="178"/>
      <c r="AGQ79" s="178"/>
      <c r="AGR79" s="178"/>
      <c r="AGS79" s="178"/>
      <c r="AGT79" s="178"/>
      <c r="AGU79" s="178"/>
      <c r="AGV79" s="178"/>
      <c r="AGW79" s="178"/>
      <c r="AGX79" s="178"/>
      <c r="AGY79" s="178"/>
      <c r="AGZ79" s="178"/>
      <c r="AHA79" s="178"/>
      <c r="AHB79" s="178"/>
      <c r="AHC79" s="178"/>
      <c r="AHD79" s="178"/>
      <c r="AHE79" s="178"/>
      <c r="AHF79" s="178"/>
      <c r="AHG79" s="178"/>
      <c r="AHH79" s="178"/>
      <c r="AHI79" s="178"/>
      <c r="AHJ79" s="178"/>
      <c r="AHK79" s="178"/>
      <c r="AHL79" s="178"/>
      <c r="AHM79" s="178"/>
      <c r="AHN79" s="178"/>
      <c r="AHO79" s="178"/>
      <c r="AHP79" s="178"/>
      <c r="AHQ79" s="178"/>
      <c r="AHR79" s="178"/>
      <c r="AHS79" s="178"/>
      <c r="AHT79" s="178"/>
      <c r="AHU79" s="178"/>
      <c r="AHV79" s="178"/>
      <c r="AHW79" s="178"/>
      <c r="AHX79" s="178"/>
      <c r="AHY79" s="178"/>
      <c r="AHZ79" s="178"/>
      <c r="AIA79" s="178"/>
      <c r="AIB79" s="178"/>
      <c r="AIC79" s="178"/>
      <c r="AID79" s="178"/>
      <c r="AIE79" s="178"/>
      <c r="AIF79" s="178"/>
      <c r="AIG79" s="178"/>
      <c r="AIH79" s="178"/>
      <c r="AII79" s="178"/>
      <c r="AIJ79" s="178"/>
      <c r="AIK79" s="178"/>
      <c r="AIL79" s="178"/>
      <c r="AIM79" s="178"/>
      <c r="AIN79" s="178"/>
      <c r="AIO79" s="178"/>
      <c r="AIP79" s="178"/>
      <c r="AIQ79" s="178"/>
      <c r="AIR79" s="178"/>
      <c r="AIS79" s="178"/>
      <c r="AIT79" s="178"/>
      <c r="AIU79" s="178"/>
      <c r="AIV79" s="178"/>
      <c r="AIW79" s="178"/>
      <c r="AIX79" s="178"/>
      <c r="AIY79" s="178"/>
      <c r="AIZ79" s="178"/>
      <c r="AJA79" s="178"/>
      <c r="AJB79" s="178"/>
      <c r="AJC79" s="178"/>
      <c r="AJD79" s="178"/>
      <c r="AJE79" s="178"/>
      <c r="AJF79" s="178"/>
      <c r="AJG79" s="178"/>
      <c r="AJH79" s="178"/>
      <c r="AJI79" s="178"/>
      <c r="AJJ79" s="178"/>
      <c r="AJK79" s="178"/>
      <c r="AJL79" s="178"/>
      <c r="AJM79" s="178"/>
      <c r="AJN79" s="178"/>
      <c r="AJO79" s="178"/>
      <c r="AJP79" s="178"/>
      <c r="AJQ79" s="178"/>
      <c r="AJR79" s="178"/>
      <c r="AJS79" s="178"/>
      <c r="AJT79" s="178"/>
      <c r="AJU79" s="178"/>
      <c r="AJV79" s="178"/>
      <c r="AJW79" s="178"/>
      <c r="AJX79" s="178"/>
      <c r="AJY79" s="178"/>
      <c r="AJZ79" s="178"/>
      <c r="AKA79" s="178"/>
      <c r="AKB79" s="178"/>
      <c r="AKC79" s="178"/>
      <c r="AKD79" s="178"/>
      <c r="AKE79" s="178"/>
      <c r="AKF79" s="178"/>
      <c r="AKG79" s="178"/>
      <c r="AKH79" s="178"/>
      <c r="AKI79" s="178"/>
      <c r="AKJ79" s="178"/>
      <c r="AKK79" s="178"/>
      <c r="AKL79" s="178"/>
      <c r="AKM79" s="178"/>
      <c r="AKN79" s="178"/>
      <c r="AKO79" s="178"/>
      <c r="AKP79" s="178"/>
      <c r="AKQ79" s="178"/>
      <c r="AKR79" s="178"/>
      <c r="AKS79" s="178"/>
      <c r="AKT79" s="178"/>
      <c r="AKU79" s="178"/>
      <c r="AKV79" s="178"/>
      <c r="AKW79" s="178"/>
      <c r="AKX79" s="178"/>
      <c r="AKY79" s="178"/>
      <c r="AKZ79" s="178"/>
      <c r="ALA79" s="178"/>
      <c r="ALB79" s="178"/>
      <c r="ALC79" s="178"/>
      <c r="ALD79" s="178"/>
      <c r="ALE79" s="178"/>
      <c r="ALF79" s="178"/>
      <c r="ALG79" s="178"/>
      <c r="ALH79" s="178"/>
      <c r="ALI79" s="178"/>
      <c r="ALJ79" s="178"/>
      <c r="ALK79" s="178"/>
      <c r="ALL79" s="178"/>
      <c r="ALM79" s="178"/>
      <c r="ALN79" s="178"/>
      <c r="ALO79" s="178"/>
      <c r="ALP79" s="178"/>
      <c r="ALQ79" s="178"/>
      <c r="ALR79" s="178"/>
      <c r="ALS79" s="178"/>
      <c r="ALT79" s="178"/>
      <c r="ALU79" s="178"/>
      <c r="ALV79" s="178"/>
      <c r="ALW79" s="178"/>
      <c r="ALX79" s="178"/>
      <c r="ALY79" s="178"/>
      <c r="ALZ79" s="178"/>
      <c r="AMA79" s="178"/>
      <c r="AMB79" s="178"/>
      <c r="AMC79" s="178"/>
      <c r="AMD79" s="178"/>
      <c r="AME79" s="178"/>
      <c r="AMF79" s="178"/>
      <c r="AMG79" s="178"/>
      <c r="AMH79" s="178"/>
      <c r="AMI79" s="178"/>
      <c r="AMJ79" s="178"/>
      <c r="AMK79" s="178"/>
    </row>
    <row r="80" spans="1:1025" ht="66" x14ac:dyDescent="0.25">
      <c r="A80" s="178"/>
      <c r="B80" s="186" t="s">
        <v>606</v>
      </c>
      <c r="C80" s="187">
        <v>7.17</v>
      </c>
      <c r="D80" s="186" t="s">
        <v>609</v>
      </c>
      <c r="E80" s="187">
        <v>11.76</v>
      </c>
      <c r="F80" s="186" t="s">
        <v>619</v>
      </c>
      <c r="G80" s="187">
        <v>13.08</v>
      </c>
      <c r="H80" s="186" t="s">
        <v>616</v>
      </c>
      <c r="I80" s="187">
        <v>8.0500000000000007</v>
      </c>
      <c r="J80" s="186" t="s">
        <v>342</v>
      </c>
      <c r="K80" s="187">
        <v>18.54</v>
      </c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  <c r="IR80" s="178"/>
      <c r="IS80" s="178"/>
      <c r="IT80" s="178"/>
      <c r="IU80" s="178"/>
      <c r="IV80" s="178"/>
      <c r="IW80" s="178"/>
      <c r="IX80" s="178"/>
      <c r="IY80" s="178"/>
      <c r="IZ80" s="178"/>
      <c r="JA80" s="178"/>
      <c r="JB80" s="178"/>
      <c r="JC80" s="178"/>
      <c r="JD80" s="178"/>
      <c r="JE80" s="178"/>
      <c r="JF80" s="178"/>
      <c r="JG80" s="178"/>
      <c r="JH80" s="178"/>
      <c r="JI80" s="178"/>
      <c r="JJ80" s="178"/>
      <c r="JK80" s="178"/>
      <c r="JL80" s="178"/>
      <c r="JM80" s="178"/>
      <c r="JN80" s="178"/>
      <c r="JO80" s="178"/>
      <c r="JP80" s="178"/>
      <c r="JQ80" s="178"/>
      <c r="JR80" s="178"/>
      <c r="JS80" s="178"/>
      <c r="JT80" s="178"/>
      <c r="JU80" s="178"/>
      <c r="JV80" s="178"/>
      <c r="JW80" s="178"/>
      <c r="JX80" s="178"/>
      <c r="JY80" s="178"/>
      <c r="JZ80" s="178"/>
      <c r="KA80" s="178"/>
      <c r="KB80" s="178"/>
      <c r="KC80" s="178"/>
      <c r="KD80" s="178"/>
      <c r="KE80" s="178"/>
      <c r="KF80" s="178"/>
      <c r="KG80" s="178"/>
      <c r="KH80" s="178"/>
      <c r="KI80" s="178"/>
      <c r="KJ80" s="178"/>
      <c r="KK80" s="178"/>
      <c r="KL80" s="178"/>
      <c r="KM80" s="178"/>
      <c r="KN80" s="178"/>
      <c r="KO80" s="178"/>
      <c r="KP80" s="178"/>
      <c r="KQ80" s="178"/>
      <c r="KR80" s="178"/>
      <c r="KS80" s="178"/>
      <c r="KT80" s="178"/>
      <c r="KU80" s="178"/>
      <c r="KV80" s="178"/>
      <c r="KW80" s="178"/>
      <c r="KX80" s="178"/>
      <c r="KY80" s="178"/>
      <c r="KZ80" s="178"/>
      <c r="LA80" s="178"/>
      <c r="LB80" s="178"/>
      <c r="LC80" s="178"/>
      <c r="LD80" s="178"/>
      <c r="LE80" s="178"/>
      <c r="LF80" s="178"/>
      <c r="LG80" s="178"/>
      <c r="LH80" s="178"/>
      <c r="LI80" s="178"/>
      <c r="LJ80" s="178"/>
      <c r="LK80" s="178"/>
      <c r="LL80" s="178"/>
      <c r="LM80" s="178"/>
      <c r="LN80" s="178"/>
      <c r="LO80" s="178"/>
      <c r="LP80" s="178"/>
      <c r="LQ80" s="178"/>
      <c r="LR80" s="178"/>
      <c r="LS80" s="178"/>
      <c r="LT80" s="178"/>
      <c r="LU80" s="178"/>
      <c r="LV80" s="178"/>
      <c r="LW80" s="178"/>
      <c r="LX80" s="178"/>
      <c r="LY80" s="178"/>
      <c r="LZ80" s="178"/>
      <c r="MA80" s="178"/>
      <c r="MB80" s="178"/>
      <c r="MC80" s="178"/>
      <c r="MD80" s="178"/>
      <c r="ME80" s="178"/>
      <c r="MF80" s="178"/>
      <c r="MG80" s="178"/>
      <c r="MH80" s="178"/>
      <c r="MI80" s="178"/>
      <c r="MJ80" s="178"/>
      <c r="MK80" s="178"/>
      <c r="ML80" s="178"/>
      <c r="MM80" s="178"/>
      <c r="MN80" s="178"/>
      <c r="MO80" s="178"/>
      <c r="MP80" s="178"/>
      <c r="MQ80" s="178"/>
      <c r="MR80" s="178"/>
      <c r="MS80" s="178"/>
      <c r="MT80" s="178"/>
      <c r="MU80" s="178"/>
      <c r="MV80" s="178"/>
      <c r="MW80" s="178"/>
      <c r="MX80" s="178"/>
      <c r="MY80" s="178"/>
      <c r="MZ80" s="178"/>
      <c r="NA80" s="178"/>
      <c r="NB80" s="178"/>
      <c r="NC80" s="178"/>
      <c r="ND80" s="178"/>
      <c r="NE80" s="178"/>
      <c r="NF80" s="178"/>
      <c r="NG80" s="178"/>
      <c r="NH80" s="178"/>
      <c r="NI80" s="178"/>
      <c r="NJ80" s="178"/>
      <c r="NK80" s="178"/>
      <c r="NL80" s="178"/>
      <c r="NM80" s="178"/>
      <c r="NN80" s="178"/>
      <c r="NO80" s="178"/>
      <c r="NP80" s="178"/>
      <c r="NQ80" s="178"/>
      <c r="NR80" s="178"/>
      <c r="NS80" s="178"/>
      <c r="NT80" s="178"/>
      <c r="NU80" s="178"/>
      <c r="NV80" s="178"/>
      <c r="NW80" s="178"/>
      <c r="NX80" s="178"/>
      <c r="NY80" s="178"/>
      <c r="NZ80" s="178"/>
      <c r="OA80" s="178"/>
      <c r="OB80" s="178"/>
      <c r="OC80" s="178"/>
      <c r="OD80" s="178"/>
      <c r="OE80" s="178"/>
      <c r="OF80" s="178"/>
      <c r="OG80" s="178"/>
      <c r="OH80" s="178"/>
      <c r="OI80" s="178"/>
      <c r="OJ80" s="178"/>
      <c r="OK80" s="178"/>
      <c r="OL80" s="178"/>
      <c r="OM80" s="178"/>
      <c r="ON80" s="178"/>
      <c r="OO80" s="178"/>
      <c r="OP80" s="178"/>
      <c r="OQ80" s="178"/>
      <c r="OR80" s="178"/>
      <c r="OS80" s="178"/>
      <c r="OT80" s="178"/>
      <c r="OU80" s="178"/>
      <c r="OV80" s="178"/>
      <c r="OW80" s="178"/>
      <c r="OX80" s="178"/>
      <c r="OY80" s="178"/>
      <c r="OZ80" s="178"/>
      <c r="PA80" s="178"/>
      <c r="PB80" s="178"/>
      <c r="PC80" s="178"/>
      <c r="PD80" s="178"/>
      <c r="PE80" s="178"/>
      <c r="PF80" s="178"/>
      <c r="PG80" s="178"/>
      <c r="PH80" s="178"/>
      <c r="PI80" s="178"/>
      <c r="PJ80" s="178"/>
      <c r="PK80" s="178"/>
      <c r="PL80" s="178"/>
      <c r="PM80" s="178"/>
      <c r="PN80" s="178"/>
      <c r="PO80" s="178"/>
      <c r="PP80" s="178"/>
      <c r="PQ80" s="178"/>
      <c r="PR80" s="178"/>
      <c r="PS80" s="178"/>
      <c r="PT80" s="178"/>
      <c r="PU80" s="178"/>
      <c r="PV80" s="178"/>
      <c r="PW80" s="178"/>
      <c r="PX80" s="178"/>
      <c r="PY80" s="178"/>
      <c r="PZ80" s="178"/>
      <c r="QA80" s="178"/>
      <c r="QB80" s="178"/>
      <c r="QC80" s="178"/>
      <c r="QD80" s="178"/>
      <c r="QE80" s="178"/>
      <c r="QF80" s="178"/>
      <c r="QG80" s="178"/>
      <c r="QH80" s="178"/>
      <c r="QI80" s="178"/>
      <c r="QJ80" s="178"/>
      <c r="QK80" s="178"/>
      <c r="QL80" s="178"/>
      <c r="QM80" s="178"/>
      <c r="QN80" s="178"/>
      <c r="QO80" s="178"/>
      <c r="QP80" s="178"/>
      <c r="QQ80" s="178"/>
      <c r="QR80" s="178"/>
      <c r="QS80" s="178"/>
      <c r="QT80" s="178"/>
      <c r="QU80" s="178"/>
      <c r="QV80" s="178"/>
      <c r="QW80" s="178"/>
      <c r="QX80" s="178"/>
      <c r="QY80" s="178"/>
      <c r="QZ80" s="178"/>
      <c r="RA80" s="178"/>
      <c r="RB80" s="178"/>
      <c r="RC80" s="178"/>
      <c r="RD80" s="178"/>
      <c r="RE80" s="178"/>
      <c r="RF80" s="178"/>
      <c r="RG80" s="178"/>
      <c r="RH80" s="178"/>
      <c r="RI80" s="178"/>
      <c r="RJ80" s="178"/>
      <c r="RK80" s="178"/>
      <c r="RL80" s="178"/>
      <c r="RM80" s="178"/>
      <c r="RN80" s="178"/>
      <c r="RO80" s="178"/>
      <c r="RP80" s="178"/>
      <c r="RQ80" s="178"/>
      <c r="RR80" s="178"/>
      <c r="RS80" s="178"/>
      <c r="RT80" s="178"/>
      <c r="RU80" s="178"/>
      <c r="RV80" s="178"/>
      <c r="RW80" s="178"/>
      <c r="RX80" s="178"/>
      <c r="RY80" s="178"/>
      <c r="RZ80" s="178"/>
      <c r="SA80" s="178"/>
      <c r="SB80" s="178"/>
      <c r="SC80" s="178"/>
      <c r="SD80" s="178"/>
      <c r="SE80" s="178"/>
      <c r="SF80" s="178"/>
      <c r="SG80" s="178"/>
      <c r="SH80" s="178"/>
      <c r="SI80" s="178"/>
      <c r="SJ80" s="178"/>
      <c r="SK80" s="178"/>
      <c r="SL80" s="178"/>
      <c r="SM80" s="178"/>
      <c r="SN80" s="178"/>
      <c r="SO80" s="178"/>
      <c r="SP80" s="178"/>
      <c r="SQ80" s="178"/>
      <c r="SR80" s="178"/>
      <c r="SS80" s="178"/>
      <c r="ST80" s="178"/>
      <c r="SU80" s="178"/>
      <c r="SV80" s="178"/>
      <c r="SW80" s="178"/>
      <c r="SX80" s="178"/>
      <c r="SY80" s="178"/>
      <c r="SZ80" s="178"/>
      <c r="TA80" s="178"/>
      <c r="TB80" s="178"/>
      <c r="TC80" s="178"/>
      <c r="TD80" s="178"/>
      <c r="TE80" s="178"/>
      <c r="TF80" s="178"/>
      <c r="TG80" s="178"/>
      <c r="TH80" s="178"/>
      <c r="TI80" s="178"/>
      <c r="TJ80" s="178"/>
      <c r="TK80" s="178"/>
      <c r="TL80" s="178"/>
      <c r="TM80" s="178"/>
      <c r="TN80" s="178"/>
      <c r="TO80" s="178"/>
      <c r="TP80" s="178"/>
      <c r="TQ80" s="178"/>
      <c r="TR80" s="178"/>
      <c r="TS80" s="178"/>
      <c r="TT80" s="178"/>
      <c r="TU80" s="178"/>
      <c r="TV80" s="178"/>
      <c r="TW80" s="178"/>
      <c r="TX80" s="178"/>
      <c r="TY80" s="178"/>
      <c r="TZ80" s="178"/>
      <c r="UA80" s="178"/>
      <c r="UB80" s="178"/>
      <c r="UC80" s="178"/>
      <c r="UD80" s="178"/>
      <c r="UE80" s="178"/>
      <c r="UF80" s="178"/>
      <c r="UG80" s="178"/>
      <c r="UH80" s="178"/>
      <c r="UI80" s="178"/>
      <c r="UJ80" s="178"/>
      <c r="UK80" s="178"/>
      <c r="UL80" s="178"/>
      <c r="UM80" s="178"/>
      <c r="UN80" s="178"/>
      <c r="UO80" s="178"/>
      <c r="UP80" s="178"/>
      <c r="UQ80" s="178"/>
      <c r="UR80" s="178"/>
      <c r="US80" s="178"/>
      <c r="UT80" s="178"/>
      <c r="UU80" s="178"/>
      <c r="UV80" s="178"/>
      <c r="UW80" s="178"/>
      <c r="UX80" s="178"/>
      <c r="UY80" s="178"/>
      <c r="UZ80" s="178"/>
      <c r="VA80" s="178"/>
      <c r="VB80" s="178"/>
      <c r="VC80" s="178"/>
      <c r="VD80" s="178"/>
      <c r="VE80" s="178"/>
      <c r="VF80" s="178"/>
      <c r="VG80" s="178"/>
      <c r="VH80" s="178"/>
      <c r="VI80" s="178"/>
      <c r="VJ80" s="178"/>
      <c r="VK80" s="178"/>
      <c r="VL80" s="178"/>
      <c r="VM80" s="178"/>
      <c r="VN80" s="178"/>
      <c r="VO80" s="178"/>
      <c r="VP80" s="178"/>
      <c r="VQ80" s="178"/>
      <c r="VR80" s="178"/>
      <c r="VS80" s="178"/>
      <c r="VT80" s="178"/>
      <c r="VU80" s="178"/>
      <c r="VV80" s="178"/>
      <c r="VW80" s="178"/>
      <c r="VX80" s="178"/>
      <c r="VY80" s="178"/>
      <c r="VZ80" s="178"/>
      <c r="WA80" s="178"/>
      <c r="WB80" s="178"/>
      <c r="WC80" s="178"/>
      <c r="WD80" s="178"/>
      <c r="WE80" s="178"/>
      <c r="WF80" s="178"/>
      <c r="WG80" s="178"/>
      <c r="WH80" s="178"/>
      <c r="WI80" s="178"/>
      <c r="WJ80" s="178"/>
      <c r="WK80" s="178"/>
      <c r="WL80" s="178"/>
      <c r="WM80" s="178"/>
      <c r="WN80" s="178"/>
      <c r="WO80" s="178"/>
      <c r="WP80" s="178"/>
      <c r="WQ80" s="178"/>
      <c r="WR80" s="178"/>
      <c r="WS80" s="178"/>
      <c r="WT80" s="178"/>
      <c r="WU80" s="178"/>
      <c r="WV80" s="178"/>
      <c r="WW80" s="178"/>
      <c r="WX80" s="178"/>
      <c r="WY80" s="178"/>
      <c r="WZ80" s="178"/>
      <c r="XA80" s="178"/>
      <c r="XB80" s="178"/>
      <c r="XC80" s="178"/>
      <c r="XD80" s="178"/>
      <c r="XE80" s="178"/>
      <c r="XF80" s="178"/>
      <c r="XG80" s="178"/>
      <c r="XH80" s="178"/>
      <c r="XI80" s="178"/>
      <c r="XJ80" s="178"/>
      <c r="XK80" s="178"/>
      <c r="XL80" s="178"/>
      <c r="XM80" s="178"/>
      <c r="XN80" s="178"/>
      <c r="XO80" s="178"/>
      <c r="XP80" s="178"/>
      <c r="XQ80" s="178"/>
      <c r="XR80" s="178"/>
      <c r="XS80" s="178"/>
      <c r="XT80" s="178"/>
      <c r="XU80" s="178"/>
      <c r="XV80" s="178"/>
      <c r="XW80" s="178"/>
      <c r="XX80" s="178"/>
      <c r="XY80" s="178"/>
      <c r="XZ80" s="178"/>
      <c r="YA80" s="178"/>
      <c r="YB80" s="178"/>
      <c r="YC80" s="178"/>
      <c r="YD80" s="178"/>
      <c r="YE80" s="178"/>
      <c r="YF80" s="178"/>
      <c r="YG80" s="178"/>
      <c r="YH80" s="178"/>
      <c r="YI80" s="178"/>
      <c r="YJ80" s="178"/>
      <c r="YK80" s="178"/>
      <c r="YL80" s="178"/>
      <c r="YM80" s="178"/>
      <c r="YN80" s="178"/>
      <c r="YO80" s="178"/>
      <c r="YP80" s="178"/>
      <c r="YQ80" s="178"/>
      <c r="YR80" s="178"/>
      <c r="YS80" s="178"/>
      <c r="YT80" s="178"/>
      <c r="YU80" s="178"/>
      <c r="YV80" s="178"/>
      <c r="YW80" s="178"/>
      <c r="YX80" s="178"/>
      <c r="YY80" s="178"/>
      <c r="YZ80" s="178"/>
      <c r="ZA80" s="178"/>
      <c r="ZB80" s="178"/>
      <c r="ZC80" s="178"/>
      <c r="ZD80" s="178"/>
      <c r="ZE80" s="178"/>
      <c r="ZF80" s="178"/>
      <c r="ZG80" s="178"/>
      <c r="ZH80" s="178"/>
      <c r="ZI80" s="178"/>
      <c r="ZJ80" s="178"/>
      <c r="ZK80" s="178"/>
      <c r="ZL80" s="178"/>
      <c r="ZM80" s="178"/>
      <c r="ZN80" s="178"/>
      <c r="ZO80" s="178"/>
      <c r="ZP80" s="178"/>
      <c r="ZQ80" s="178"/>
      <c r="ZR80" s="178"/>
      <c r="ZS80" s="178"/>
      <c r="ZT80" s="178"/>
      <c r="ZU80" s="178"/>
      <c r="ZV80" s="178"/>
      <c r="ZW80" s="178"/>
      <c r="ZX80" s="178"/>
      <c r="ZY80" s="178"/>
      <c r="ZZ80" s="178"/>
      <c r="AAA80" s="178"/>
      <c r="AAB80" s="178"/>
      <c r="AAC80" s="178"/>
      <c r="AAD80" s="178"/>
      <c r="AAE80" s="178"/>
      <c r="AAF80" s="178"/>
      <c r="AAG80" s="178"/>
      <c r="AAH80" s="178"/>
      <c r="AAI80" s="178"/>
      <c r="AAJ80" s="178"/>
      <c r="AAK80" s="178"/>
      <c r="AAL80" s="178"/>
      <c r="AAM80" s="178"/>
      <c r="AAN80" s="178"/>
      <c r="AAO80" s="178"/>
      <c r="AAP80" s="178"/>
      <c r="AAQ80" s="178"/>
      <c r="AAR80" s="178"/>
      <c r="AAS80" s="178"/>
      <c r="AAT80" s="178"/>
      <c r="AAU80" s="178"/>
      <c r="AAV80" s="178"/>
      <c r="AAW80" s="178"/>
      <c r="AAX80" s="178"/>
      <c r="AAY80" s="178"/>
      <c r="AAZ80" s="178"/>
      <c r="ABA80" s="178"/>
      <c r="ABB80" s="178"/>
      <c r="ABC80" s="178"/>
      <c r="ABD80" s="178"/>
      <c r="ABE80" s="178"/>
      <c r="ABF80" s="178"/>
      <c r="ABG80" s="178"/>
      <c r="ABH80" s="178"/>
      <c r="ABI80" s="178"/>
      <c r="ABJ80" s="178"/>
      <c r="ABK80" s="178"/>
      <c r="ABL80" s="178"/>
      <c r="ABM80" s="178"/>
      <c r="ABN80" s="178"/>
      <c r="ABO80" s="178"/>
      <c r="ABP80" s="178"/>
      <c r="ABQ80" s="178"/>
      <c r="ABR80" s="178"/>
      <c r="ABS80" s="178"/>
      <c r="ABT80" s="178"/>
      <c r="ABU80" s="178"/>
      <c r="ABV80" s="178"/>
      <c r="ABW80" s="178"/>
      <c r="ABX80" s="178"/>
      <c r="ABY80" s="178"/>
      <c r="ABZ80" s="178"/>
      <c r="ACA80" s="178"/>
      <c r="ACB80" s="178"/>
      <c r="ACC80" s="178"/>
      <c r="ACD80" s="178"/>
      <c r="ACE80" s="178"/>
      <c r="ACF80" s="178"/>
      <c r="ACG80" s="178"/>
      <c r="ACH80" s="178"/>
      <c r="ACI80" s="178"/>
      <c r="ACJ80" s="178"/>
      <c r="ACK80" s="178"/>
      <c r="ACL80" s="178"/>
      <c r="ACM80" s="178"/>
      <c r="ACN80" s="178"/>
      <c r="ACO80" s="178"/>
      <c r="ACP80" s="178"/>
      <c r="ACQ80" s="178"/>
      <c r="ACR80" s="178"/>
      <c r="ACS80" s="178"/>
      <c r="ACT80" s="178"/>
      <c r="ACU80" s="178"/>
      <c r="ACV80" s="178"/>
      <c r="ACW80" s="178"/>
      <c r="ACX80" s="178"/>
      <c r="ACY80" s="178"/>
      <c r="ACZ80" s="178"/>
      <c r="ADA80" s="178"/>
      <c r="ADB80" s="178"/>
      <c r="ADC80" s="178"/>
      <c r="ADD80" s="178"/>
      <c r="ADE80" s="178"/>
      <c r="ADF80" s="178"/>
      <c r="ADG80" s="178"/>
      <c r="ADH80" s="178"/>
      <c r="ADI80" s="178"/>
      <c r="ADJ80" s="178"/>
      <c r="ADK80" s="178"/>
      <c r="ADL80" s="178"/>
      <c r="ADM80" s="178"/>
      <c r="ADN80" s="178"/>
      <c r="ADO80" s="178"/>
      <c r="ADP80" s="178"/>
      <c r="ADQ80" s="178"/>
      <c r="ADR80" s="178"/>
      <c r="ADS80" s="178"/>
      <c r="ADT80" s="178"/>
      <c r="ADU80" s="178"/>
      <c r="ADV80" s="178"/>
      <c r="ADW80" s="178"/>
      <c r="ADX80" s="178"/>
      <c r="ADY80" s="178"/>
      <c r="ADZ80" s="178"/>
      <c r="AEA80" s="178"/>
      <c r="AEB80" s="178"/>
      <c r="AEC80" s="178"/>
      <c r="AED80" s="178"/>
      <c r="AEE80" s="178"/>
      <c r="AEF80" s="178"/>
      <c r="AEG80" s="178"/>
      <c r="AEH80" s="178"/>
      <c r="AEI80" s="178"/>
      <c r="AEJ80" s="178"/>
      <c r="AEK80" s="178"/>
      <c r="AEL80" s="178"/>
      <c r="AEM80" s="178"/>
      <c r="AEN80" s="178"/>
      <c r="AEO80" s="178"/>
      <c r="AEP80" s="178"/>
      <c r="AEQ80" s="178"/>
      <c r="AER80" s="178"/>
      <c r="AES80" s="178"/>
      <c r="AET80" s="178"/>
      <c r="AEU80" s="178"/>
      <c r="AEV80" s="178"/>
      <c r="AEW80" s="178"/>
      <c r="AEX80" s="178"/>
      <c r="AEY80" s="178"/>
      <c r="AEZ80" s="178"/>
      <c r="AFA80" s="178"/>
      <c r="AFB80" s="178"/>
      <c r="AFC80" s="178"/>
      <c r="AFD80" s="178"/>
      <c r="AFE80" s="178"/>
      <c r="AFF80" s="178"/>
      <c r="AFG80" s="178"/>
      <c r="AFH80" s="178"/>
      <c r="AFI80" s="178"/>
      <c r="AFJ80" s="178"/>
      <c r="AFK80" s="178"/>
      <c r="AFL80" s="178"/>
      <c r="AFM80" s="178"/>
      <c r="AFN80" s="178"/>
      <c r="AFO80" s="178"/>
      <c r="AFP80" s="178"/>
      <c r="AFQ80" s="178"/>
      <c r="AFR80" s="178"/>
      <c r="AFS80" s="178"/>
      <c r="AFT80" s="178"/>
      <c r="AFU80" s="178"/>
      <c r="AFV80" s="178"/>
      <c r="AFW80" s="178"/>
      <c r="AFX80" s="178"/>
      <c r="AFY80" s="178"/>
      <c r="AFZ80" s="178"/>
      <c r="AGA80" s="178"/>
      <c r="AGB80" s="178"/>
      <c r="AGC80" s="178"/>
      <c r="AGD80" s="178"/>
      <c r="AGE80" s="178"/>
      <c r="AGF80" s="178"/>
      <c r="AGG80" s="178"/>
      <c r="AGH80" s="178"/>
      <c r="AGI80" s="178"/>
      <c r="AGJ80" s="178"/>
      <c r="AGK80" s="178"/>
      <c r="AGL80" s="178"/>
      <c r="AGM80" s="178"/>
      <c r="AGN80" s="178"/>
      <c r="AGO80" s="178"/>
      <c r="AGP80" s="178"/>
      <c r="AGQ80" s="178"/>
      <c r="AGR80" s="178"/>
      <c r="AGS80" s="178"/>
      <c r="AGT80" s="178"/>
      <c r="AGU80" s="178"/>
      <c r="AGV80" s="178"/>
      <c r="AGW80" s="178"/>
      <c r="AGX80" s="178"/>
      <c r="AGY80" s="178"/>
      <c r="AGZ80" s="178"/>
      <c r="AHA80" s="178"/>
      <c r="AHB80" s="178"/>
      <c r="AHC80" s="178"/>
      <c r="AHD80" s="178"/>
      <c r="AHE80" s="178"/>
      <c r="AHF80" s="178"/>
      <c r="AHG80" s="178"/>
      <c r="AHH80" s="178"/>
      <c r="AHI80" s="178"/>
      <c r="AHJ80" s="178"/>
      <c r="AHK80" s="178"/>
      <c r="AHL80" s="178"/>
      <c r="AHM80" s="178"/>
      <c r="AHN80" s="178"/>
      <c r="AHO80" s="178"/>
      <c r="AHP80" s="178"/>
      <c r="AHQ80" s="178"/>
      <c r="AHR80" s="178"/>
      <c r="AHS80" s="178"/>
      <c r="AHT80" s="178"/>
      <c r="AHU80" s="178"/>
      <c r="AHV80" s="178"/>
      <c r="AHW80" s="178"/>
      <c r="AHX80" s="178"/>
      <c r="AHY80" s="178"/>
      <c r="AHZ80" s="178"/>
      <c r="AIA80" s="178"/>
      <c r="AIB80" s="178"/>
      <c r="AIC80" s="178"/>
      <c r="AID80" s="178"/>
      <c r="AIE80" s="178"/>
      <c r="AIF80" s="178"/>
      <c r="AIG80" s="178"/>
      <c r="AIH80" s="178"/>
      <c r="AII80" s="178"/>
      <c r="AIJ80" s="178"/>
      <c r="AIK80" s="178"/>
      <c r="AIL80" s="178"/>
      <c r="AIM80" s="178"/>
      <c r="AIN80" s="178"/>
      <c r="AIO80" s="178"/>
      <c r="AIP80" s="178"/>
      <c r="AIQ80" s="178"/>
      <c r="AIR80" s="178"/>
      <c r="AIS80" s="178"/>
      <c r="AIT80" s="178"/>
      <c r="AIU80" s="178"/>
      <c r="AIV80" s="178"/>
      <c r="AIW80" s="178"/>
      <c r="AIX80" s="178"/>
      <c r="AIY80" s="178"/>
      <c r="AIZ80" s="178"/>
      <c r="AJA80" s="178"/>
      <c r="AJB80" s="178"/>
      <c r="AJC80" s="178"/>
      <c r="AJD80" s="178"/>
      <c r="AJE80" s="178"/>
      <c r="AJF80" s="178"/>
      <c r="AJG80" s="178"/>
      <c r="AJH80" s="178"/>
      <c r="AJI80" s="178"/>
      <c r="AJJ80" s="178"/>
      <c r="AJK80" s="178"/>
      <c r="AJL80" s="178"/>
      <c r="AJM80" s="178"/>
      <c r="AJN80" s="178"/>
      <c r="AJO80" s="178"/>
      <c r="AJP80" s="178"/>
      <c r="AJQ80" s="178"/>
      <c r="AJR80" s="178"/>
      <c r="AJS80" s="178"/>
      <c r="AJT80" s="178"/>
      <c r="AJU80" s="178"/>
      <c r="AJV80" s="178"/>
      <c r="AJW80" s="178"/>
      <c r="AJX80" s="178"/>
      <c r="AJY80" s="178"/>
      <c r="AJZ80" s="178"/>
      <c r="AKA80" s="178"/>
      <c r="AKB80" s="178"/>
      <c r="AKC80" s="178"/>
      <c r="AKD80" s="178"/>
      <c r="AKE80" s="178"/>
      <c r="AKF80" s="178"/>
      <c r="AKG80" s="178"/>
      <c r="AKH80" s="178"/>
      <c r="AKI80" s="178"/>
      <c r="AKJ80" s="178"/>
      <c r="AKK80" s="178"/>
      <c r="AKL80" s="178"/>
      <c r="AKM80" s="178"/>
      <c r="AKN80" s="178"/>
      <c r="AKO80" s="178"/>
      <c r="AKP80" s="178"/>
      <c r="AKQ80" s="178"/>
      <c r="AKR80" s="178"/>
      <c r="AKS80" s="178"/>
      <c r="AKT80" s="178"/>
      <c r="AKU80" s="178"/>
      <c r="AKV80" s="178"/>
      <c r="AKW80" s="178"/>
      <c r="AKX80" s="178"/>
      <c r="AKY80" s="178"/>
      <c r="AKZ80" s="178"/>
      <c r="ALA80" s="178"/>
      <c r="ALB80" s="178"/>
      <c r="ALC80" s="178"/>
      <c r="ALD80" s="178"/>
      <c r="ALE80" s="178"/>
      <c r="ALF80" s="178"/>
      <c r="ALG80" s="178"/>
      <c r="ALH80" s="178"/>
      <c r="ALI80" s="178"/>
      <c r="ALJ80" s="178"/>
      <c r="ALK80" s="178"/>
      <c r="ALL80" s="178"/>
      <c r="ALM80" s="178"/>
      <c r="ALN80" s="178"/>
      <c r="ALO80" s="178"/>
      <c r="ALP80" s="178"/>
      <c r="ALQ80" s="178"/>
      <c r="ALR80" s="178"/>
      <c r="ALS80" s="178"/>
      <c r="ALT80" s="178"/>
      <c r="ALU80" s="178"/>
      <c r="ALV80" s="178"/>
      <c r="ALW80" s="178"/>
      <c r="ALX80" s="178"/>
      <c r="ALY80" s="178"/>
      <c r="ALZ80" s="178"/>
      <c r="AMA80" s="178"/>
      <c r="AMB80" s="178"/>
      <c r="AMC80" s="178"/>
      <c r="AMD80" s="178"/>
      <c r="AME80" s="178"/>
      <c r="AMF80" s="178"/>
      <c r="AMG80" s="178"/>
      <c r="AMH80" s="178"/>
      <c r="AMI80" s="178"/>
      <c r="AMJ80" s="178"/>
      <c r="AMK80" s="178"/>
    </row>
    <row r="81" spans="1:1025" ht="33" x14ac:dyDescent="0.25">
      <c r="A81" s="178"/>
      <c r="B81" s="186" t="s">
        <v>428</v>
      </c>
      <c r="C81" s="187">
        <v>10.63</v>
      </c>
      <c r="D81" s="186" t="s">
        <v>428</v>
      </c>
      <c r="E81" s="187">
        <v>10.63</v>
      </c>
      <c r="F81" s="186" t="s">
        <v>428</v>
      </c>
      <c r="G81" s="187">
        <v>10.63</v>
      </c>
      <c r="H81" s="186" t="s">
        <v>620</v>
      </c>
      <c r="I81" s="187">
        <v>10.63</v>
      </c>
      <c r="J81" s="186" t="s">
        <v>576</v>
      </c>
      <c r="K81" s="187">
        <v>62.17</v>
      </c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  <c r="IR81" s="178"/>
      <c r="IS81" s="178"/>
      <c r="IT81" s="178"/>
      <c r="IU81" s="178"/>
      <c r="IV81" s="178"/>
      <c r="IW81" s="178"/>
      <c r="IX81" s="178"/>
      <c r="IY81" s="178"/>
      <c r="IZ81" s="178"/>
      <c r="JA81" s="178"/>
      <c r="JB81" s="178"/>
      <c r="JC81" s="178"/>
      <c r="JD81" s="178"/>
      <c r="JE81" s="178"/>
      <c r="JF81" s="178"/>
      <c r="JG81" s="178"/>
      <c r="JH81" s="178"/>
      <c r="JI81" s="178"/>
      <c r="JJ81" s="178"/>
      <c r="JK81" s="178"/>
      <c r="JL81" s="178"/>
      <c r="JM81" s="178"/>
      <c r="JN81" s="178"/>
      <c r="JO81" s="178"/>
      <c r="JP81" s="178"/>
      <c r="JQ81" s="178"/>
      <c r="JR81" s="178"/>
      <c r="JS81" s="178"/>
      <c r="JT81" s="178"/>
      <c r="JU81" s="178"/>
      <c r="JV81" s="178"/>
      <c r="JW81" s="178"/>
      <c r="JX81" s="178"/>
      <c r="JY81" s="178"/>
      <c r="JZ81" s="178"/>
      <c r="KA81" s="178"/>
      <c r="KB81" s="178"/>
      <c r="KC81" s="178"/>
      <c r="KD81" s="178"/>
      <c r="KE81" s="178"/>
      <c r="KF81" s="178"/>
      <c r="KG81" s="178"/>
      <c r="KH81" s="178"/>
      <c r="KI81" s="178"/>
      <c r="KJ81" s="178"/>
      <c r="KK81" s="178"/>
      <c r="KL81" s="178"/>
      <c r="KM81" s="178"/>
      <c r="KN81" s="178"/>
      <c r="KO81" s="178"/>
      <c r="KP81" s="178"/>
      <c r="KQ81" s="178"/>
      <c r="KR81" s="178"/>
      <c r="KS81" s="178"/>
      <c r="KT81" s="178"/>
      <c r="KU81" s="178"/>
      <c r="KV81" s="178"/>
      <c r="KW81" s="178"/>
      <c r="KX81" s="178"/>
      <c r="KY81" s="178"/>
      <c r="KZ81" s="178"/>
      <c r="LA81" s="178"/>
      <c r="LB81" s="178"/>
      <c r="LC81" s="178"/>
      <c r="LD81" s="178"/>
      <c r="LE81" s="178"/>
      <c r="LF81" s="178"/>
      <c r="LG81" s="178"/>
      <c r="LH81" s="178"/>
      <c r="LI81" s="178"/>
      <c r="LJ81" s="178"/>
      <c r="LK81" s="178"/>
      <c r="LL81" s="178"/>
      <c r="LM81" s="178"/>
      <c r="LN81" s="178"/>
      <c r="LO81" s="178"/>
      <c r="LP81" s="178"/>
      <c r="LQ81" s="178"/>
      <c r="LR81" s="178"/>
      <c r="LS81" s="178"/>
      <c r="LT81" s="178"/>
      <c r="LU81" s="178"/>
      <c r="LV81" s="178"/>
      <c r="LW81" s="178"/>
      <c r="LX81" s="178"/>
      <c r="LY81" s="178"/>
      <c r="LZ81" s="178"/>
      <c r="MA81" s="178"/>
      <c r="MB81" s="178"/>
      <c r="MC81" s="178"/>
      <c r="MD81" s="178"/>
      <c r="ME81" s="178"/>
      <c r="MF81" s="178"/>
      <c r="MG81" s="178"/>
      <c r="MH81" s="178"/>
      <c r="MI81" s="178"/>
      <c r="MJ81" s="178"/>
      <c r="MK81" s="178"/>
      <c r="ML81" s="178"/>
      <c r="MM81" s="178"/>
      <c r="MN81" s="178"/>
      <c r="MO81" s="178"/>
      <c r="MP81" s="178"/>
      <c r="MQ81" s="178"/>
      <c r="MR81" s="178"/>
      <c r="MS81" s="178"/>
      <c r="MT81" s="178"/>
      <c r="MU81" s="178"/>
      <c r="MV81" s="178"/>
      <c r="MW81" s="178"/>
      <c r="MX81" s="178"/>
      <c r="MY81" s="178"/>
      <c r="MZ81" s="178"/>
      <c r="NA81" s="178"/>
      <c r="NB81" s="178"/>
      <c r="NC81" s="178"/>
      <c r="ND81" s="178"/>
      <c r="NE81" s="178"/>
      <c r="NF81" s="178"/>
      <c r="NG81" s="178"/>
      <c r="NH81" s="178"/>
      <c r="NI81" s="178"/>
      <c r="NJ81" s="178"/>
      <c r="NK81" s="178"/>
      <c r="NL81" s="178"/>
      <c r="NM81" s="178"/>
      <c r="NN81" s="178"/>
      <c r="NO81" s="178"/>
      <c r="NP81" s="178"/>
      <c r="NQ81" s="178"/>
      <c r="NR81" s="178"/>
      <c r="NS81" s="178"/>
      <c r="NT81" s="178"/>
      <c r="NU81" s="178"/>
      <c r="NV81" s="178"/>
      <c r="NW81" s="178"/>
      <c r="NX81" s="178"/>
      <c r="NY81" s="178"/>
      <c r="NZ81" s="178"/>
      <c r="OA81" s="178"/>
      <c r="OB81" s="178"/>
      <c r="OC81" s="178"/>
      <c r="OD81" s="178"/>
      <c r="OE81" s="178"/>
      <c r="OF81" s="178"/>
      <c r="OG81" s="178"/>
      <c r="OH81" s="178"/>
      <c r="OI81" s="178"/>
      <c r="OJ81" s="178"/>
      <c r="OK81" s="178"/>
      <c r="OL81" s="178"/>
      <c r="OM81" s="178"/>
      <c r="ON81" s="178"/>
      <c r="OO81" s="178"/>
      <c r="OP81" s="178"/>
      <c r="OQ81" s="178"/>
      <c r="OR81" s="178"/>
      <c r="OS81" s="178"/>
      <c r="OT81" s="178"/>
      <c r="OU81" s="178"/>
      <c r="OV81" s="178"/>
      <c r="OW81" s="178"/>
      <c r="OX81" s="178"/>
      <c r="OY81" s="178"/>
      <c r="OZ81" s="178"/>
      <c r="PA81" s="178"/>
      <c r="PB81" s="178"/>
      <c r="PC81" s="178"/>
      <c r="PD81" s="178"/>
      <c r="PE81" s="178"/>
      <c r="PF81" s="178"/>
      <c r="PG81" s="178"/>
      <c r="PH81" s="178"/>
      <c r="PI81" s="178"/>
      <c r="PJ81" s="178"/>
      <c r="PK81" s="178"/>
      <c r="PL81" s="178"/>
      <c r="PM81" s="178"/>
      <c r="PN81" s="178"/>
      <c r="PO81" s="178"/>
      <c r="PP81" s="178"/>
      <c r="PQ81" s="178"/>
      <c r="PR81" s="178"/>
      <c r="PS81" s="178"/>
      <c r="PT81" s="178"/>
      <c r="PU81" s="178"/>
      <c r="PV81" s="178"/>
      <c r="PW81" s="178"/>
      <c r="PX81" s="178"/>
      <c r="PY81" s="178"/>
      <c r="PZ81" s="178"/>
      <c r="QA81" s="178"/>
      <c r="QB81" s="178"/>
      <c r="QC81" s="178"/>
      <c r="QD81" s="178"/>
      <c r="QE81" s="178"/>
      <c r="QF81" s="178"/>
      <c r="QG81" s="178"/>
      <c r="QH81" s="178"/>
      <c r="QI81" s="178"/>
      <c r="QJ81" s="178"/>
      <c r="QK81" s="178"/>
      <c r="QL81" s="178"/>
      <c r="QM81" s="178"/>
      <c r="QN81" s="178"/>
      <c r="QO81" s="178"/>
      <c r="QP81" s="178"/>
      <c r="QQ81" s="178"/>
      <c r="QR81" s="178"/>
      <c r="QS81" s="178"/>
      <c r="QT81" s="178"/>
      <c r="QU81" s="178"/>
      <c r="QV81" s="178"/>
      <c r="QW81" s="178"/>
      <c r="QX81" s="178"/>
      <c r="QY81" s="178"/>
      <c r="QZ81" s="178"/>
      <c r="RA81" s="178"/>
      <c r="RB81" s="178"/>
      <c r="RC81" s="178"/>
      <c r="RD81" s="178"/>
      <c r="RE81" s="178"/>
      <c r="RF81" s="178"/>
      <c r="RG81" s="178"/>
      <c r="RH81" s="178"/>
      <c r="RI81" s="178"/>
      <c r="RJ81" s="178"/>
      <c r="RK81" s="178"/>
      <c r="RL81" s="178"/>
      <c r="RM81" s="178"/>
      <c r="RN81" s="178"/>
      <c r="RO81" s="178"/>
      <c r="RP81" s="178"/>
      <c r="RQ81" s="178"/>
      <c r="RR81" s="178"/>
      <c r="RS81" s="178"/>
      <c r="RT81" s="178"/>
      <c r="RU81" s="178"/>
      <c r="RV81" s="178"/>
      <c r="RW81" s="178"/>
      <c r="RX81" s="178"/>
      <c r="RY81" s="178"/>
      <c r="RZ81" s="178"/>
      <c r="SA81" s="178"/>
      <c r="SB81" s="178"/>
      <c r="SC81" s="178"/>
      <c r="SD81" s="178"/>
      <c r="SE81" s="178"/>
      <c r="SF81" s="178"/>
      <c r="SG81" s="178"/>
      <c r="SH81" s="178"/>
      <c r="SI81" s="178"/>
      <c r="SJ81" s="178"/>
      <c r="SK81" s="178"/>
      <c r="SL81" s="178"/>
      <c r="SM81" s="178"/>
      <c r="SN81" s="178"/>
      <c r="SO81" s="178"/>
      <c r="SP81" s="178"/>
      <c r="SQ81" s="178"/>
      <c r="SR81" s="178"/>
      <c r="SS81" s="178"/>
      <c r="ST81" s="178"/>
      <c r="SU81" s="178"/>
      <c r="SV81" s="178"/>
      <c r="SW81" s="178"/>
      <c r="SX81" s="178"/>
      <c r="SY81" s="178"/>
      <c r="SZ81" s="178"/>
      <c r="TA81" s="178"/>
      <c r="TB81" s="178"/>
      <c r="TC81" s="178"/>
      <c r="TD81" s="178"/>
      <c r="TE81" s="178"/>
      <c r="TF81" s="178"/>
      <c r="TG81" s="178"/>
      <c r="TH81" s="178"/>
      <c r="TI81" s="178"/>
      <c r="TJ81" s="178"/>
      <c r="TK81" s="178"/>
      <c r="TL81" s="178"/>
      <c r="TM81" s="178"/>
      <c r="TN81" s="178"/>
      <c r="TO81" s="178"/>
      <c r="TP81" s="178"/>
      <c r="TQ81" s="178"/>
      <c r="TR81" s="178"/>
      <c r="TS81" s="178"/>
      <c r="TT81" s="178"/>
      <c r="TU81" s="178"/>
      <c r="TV81" s="178"/>
      <c r="TW81" s="178"/>
      <c r="TX81" s="178"/>
      <c r="TY81" s="178"/>
      <c r="TZ81" s="178"/>
      <c r="UA81" s="178"/>
      <c r="UB81" s="178"/>
      <c r="UC81" s="178"/>
      <c r="UD81" s="178"/>
      <c r="UE81" s="178"/>
      <c r="UF81" s="178"/>
      <c r="UG81" s="178"/>
      <c r="UH81" s="178"/>
      <c r="UI81" s="178"/>
      <c r="UJ81" s="178"/>
      <c r="UK81" s="178"/>
      <c r="UL81" s="178"/>
      <c r="UM81" s="178"/>
      <c r="UN81" s="178"/>
      <c r="UO81" s="178"/>
      <c r="UP81" s="178"/>
      <c r="UQ81" s="178"/>
      <c r="UR81" s="178"/>
      <c r="US81" s="178"/>
      <c r="UT81" s="178"/>
      <c r="UU81" s="178"/>
      <c r="UV81" s="178"/>
      <c r="UW81" s="178"/>
      <c r="UX81" s="178"/>
      <c r="UY81" s="178"/>
      <c r="UZ81" s="178"/>
      <c r="VA81" s="178"/>
      <c r="VB81" s="178"/>
      <c r="VC81" s="178"/>
      <c r="VD81" s="178"/>
      <c r="VE81" s="178"/>
      <c r="VF81" s="178"/>
      <c r="VG81" s="178"/>
      <c r="VH81" s="178"/>
      <c r="VI81" s="178"/>
      <c r="VJ81" s="178"/>
      <c r="VK81" s="178"/>
      <c r="VL81" s="178"/>
      <c r="VM81" s="178"/>
      <c r="VN81" s="178"/>
      <c r="VO81" s="178"/>
      <c r="VP81" s="178"/>
      <c r="VQ81" s="178"/>
      <c r="VR81" s="178"/>
      <c r="VS81" s="178"/>
      <c r="VT81" s="178"/>
      <c r="VU81" s="178"/>
      <c r="VV81" s="178"/>
      <c r="VW81" s="178"/>
      <c r="VX81" s="178"/>
      <c r="VY81" s="178"/>
      <c r="VZ81" s="178"/>
      <c r="WA81" s="178"/>
      <c r="WB81" s="178"/>
      <c r="WC81" s="178"/>
      <c r="WD81" s="178"/>
      <c r="WE81" s="178"/>
      <c r="WF81" s="178"/>
      <c r="WG81" s="178"/>
      <c r="WH81" s="178"/>
      <c r="WI81" s="178"/>
      <c r="WJ81" s="178"/>
      <c r="WK81" s="178"/>
      <c r="WL81" s="178"/>
      <c r="WM81" s="178"/>
      <c r="WN81" s="178"/>
      <c r="WO81" s="178"/>
      <c r="WP81" s="178"/>
      <c r="WQ81" s="178"/>
      <c r="WR81" s="178"/>
      <c r="WS81" s="178"/>
      <c r="WT81" s="178"/>
      <c r="WU81" s="178"/>
      <c r="WV81" s="178"/>
      <c r="WW81" s="178"/>
      <c r="WX81" s="178"/>
      <c r="WY81" s="178"/>
      <c r="WZ81" s="178"/>
      <c r="XA81" s="178"/>
      <c r="XB81" s="178"/>
      <c r="XC81" s="178"/>
      <c r="XD81" s="178"/>
      <c r="XE81" s="178"/>
      <c r="XF81" s="178"/>
      <c r="XG81" s="178"/>
      <c r="XH81" s="178"/>
      <c r="XI81" s="178"/>
      <c r="XJ81" s="178"/>
      <c r="XK81" s="178"/>
      <c r="XL81" s="178"/>
      <c r="XM81" s="178"/>
      <c r="XN81" s="178"/>
      <c r="XO81" s="178"/>
      <c r="XP81" s="178"/>
      <c r="XQ81" s="178"/>
      <c r="XR81" s="178"/>
      <c r="XS81" s="178"/>
      <c r="XT81" s="178"/>
      <c r="XU81" s="178"/>
      <c r="XV81" s="178"/>
      <c r="XW81" s="178"/>
      <c r="XX81" s="178"/>
      <c r="XY81" s="178"/>
      <c r="XZ81" s="178"/>
      <c r="YA81" s="178"/>
      <c r="YB81" s="178"/>
      <c r="YC81" s="178"/>
      <c r="YD81" s="178"/>
      <c r="YE81" s="178"/>
      <c r="YF81" s="178"/>
      <c r="YG81" s="178"/>
      <c r="YH81" s="178"/>
      <c r="YI81" s="178"/>
      <c r="YJ81" s="178"/>
      <c r="YK81" s="178"/>
      <c r="YL81" s="178"/>
      <c r="YM81" s="178"/>
      <c r="YN81" s="178"/>
      <c r="YO81" s="178"/>
      <c r="YP81" s="178"/>
      <c r="YQ81" s="178"/>
      <c r="YR81" s="178"/>
      <c r="YS81" s="178"/>
      <c r="YT81" s="178"/>
      <c r="YU81" s="178"/>
      <c r="YV81" s="178"/>
      <c r="YW81" s="178"/>
      <c r="YX81" s="178"/>
      <c r="YY81" s="178"/>
      <c r="YZ81" s="178"/>
      <c r="ZA81" s="178"/>
      <c r="ZB81" s="178"/>
      <c r="ZC81" s="178"/>
      <c r="ZD81" s="178"/>
      <c r="ZE81" s="178"/>
      <c r="ZF81" s="178"/>
      <c r="ZG81" s="178"/>
      <c r="ZH81" s="178"/>
      <c r="ZI81" s="178"/>
      <c r="ZJ81" s="178"/>
      <c r="ZK81" s="178"/>
      <c r="ZL81" s="178"/>
      <c r="ZM81" s="178"/>
      <c r="ZN81" s="178"/>
      <c r="ZO81" s="178"/>
      <c r="ZP81" s="178"/>
      <c r="ZQ81" s="178"/>
      <c r="ZR81" s="178"/>
      <c r="ZS81" s="178"/>
      <c r="ZT81" s="178"/>
      <c r="ZU81" s="178"/>
      <c r="ZV81" s="178"/>
      <c r="ZW81" s="178"/>
      <c r="ZX81" s="178"/>
      <c r="ZY81" s="178"/>
      <c r="ZZ81" s="178"/>
      <c r="AAA81" s="178"/>
      <c r="AAB81" s="178"/>
      <c r="AAC81" s="178"/>
      <c r="AAD81" s="178"/>
      <c r="AAE81" s="178"/>
      <c r="AAF81" s="178"/>
      <c r="AAG81" s="178"/>
      <c r="AAH81" s="178"/>
      <c r="AAI81" s="178"/>
      <c r="AAJ81" s="178"/>
      <c r="AAK81" s="178"/>
      <c r="AAL81" s="178"/>
      <c r="AAM81" s="178"/>
      <c r="AAN81" s="178"/>
      <c r="AAO81" s="178"/>
      <c r="AAP81" s="178"/>
      <c r="AAQ81" s="178"/>
      <c r="AAR81" s="178"/>
      <c r="AAS81" s="178"/>
      <c r="AAT81" s="178"/>
      <c r="AAU81" s="178"/>
      <c r="AAV81" s="178"/>
      <c r="AAW81" s="178"/>
      <c r="AAX81" s="178"/>
      <c r="AAY81" s="178"/>
      <c r="AAZ81" s="178"/>
      <c r="ABA81" s="178"/>
      <c r="ABB81" s="178"/>
      <c r="ABC81" s="178"/>
      <c r="ABD81" s="178"/>
      <c r="ABE81" s="178"/>
      <c r="ABF81" s="178"/>
      <c r="ABG81" s="178"/>
      <c r="ABH81" s="178"/>
      <c r="ABI81" s="178"/>
      <c r="ABJ81" s="178"/>
      <c r="ABK81" s="178"/>
      <c r="ABL81" s="178"/>
      <c r="ABM81" s="178"/>
      <c r="ABN81" s="178"/>
      <c r="ABO81" s="178"/>
      <c r="ABP81" s="178"/>
      <c r="ABQ81" s="178"/>
      <c r="ABR81" s="178"/>
      <c r="ABS81" s="178"/>
      <c r="ABT81" s="178"/>
      <c r="ABU81" s="178"/>
      <c r="ABV81" s="178"/>
      <c r="ABW81" s="178"/>
      <c r="ABX81" s="178"/>
      <c r="ABY81" s="178"/>
      <c r="ABZ81" s="178"/>
      <c r="ACA81" s="178"/>
      <c r="ACB81" s="178"/>
      <c r="ACC81" s="178"/>
      <c r="ACD81" s="178"/>
      <c r="ACE81" s="178"/>
      <c r="ACF81" s="178"/>
      <c r="ACG81" s="178"/>
      <c r="ACH81" s="178"/>
      <c r="ACI81" s="178"/>
      <c r="ACJ81" s="178"/>
      <c r="ACK81" s="178"/>
      <c r="ACL81" s="178"/>
      <c r="ACM81" s="178"/>
      <c r="ACN81" s="178"/>
      <c r="ACO81" s="178"/>
      <c r="ACP81" s="178"/>
      <c r="ACQ81" s="178"/>
      <c r="ACR81" s="178"/>
      <c r="ACS81" s="178"/>
      <c r="ACT81" s="178"/>
      <c r="ACU81" s="178"/>
      <c r="ACV81" s="178"/>
      <c r="ACW81" s="178"/>
      <c r="ACX81" s="178"/>
      <c r="ACY81" s="178"/>
      <c r="ACZ81" s="178"/>
      <c r="ADA81" s="178"/>
      <c r="ADB81" s="178"/>
      <c r="ADC81" s="178"/>
      <c r="ADD81" s="178"/>
      <c r="ADE81" s="178"/>
      <c r="ADF81" s="178"/>
      <c r="ADG81" s="178"/>
      <c r="ADH81" s="178"/>
      <c r="ADI81" s="178"/>
      <c r="ADJ81" s="178"/>
      <c r="ADK81" s="178"/>
      <c r="ADL81" s="178"/>
      <c r="ADM81" s="178"/>
      <c r="ADN81" s="178"/>
      <c r="ADO81" s="178"/>
      <c r="ADP81" s="178"/>
      <c r="ADQ81" s="178"/>
      <c r="ADR81" s="178"/>
      <c r="ADS81" s="178"/>
      <c r="ADT81" s="178"/>
      <c r="ADU81" s="178"/>
      <c r="ADV81" s="178"/>
      <c r="ADW81" s="178"/>
      <c r="ADX81" s="178"/>
      <c r="ADY81" s="178"/>
      <c r="ADZ81" s="178"/>
      <c r="AEA81" s="178"/>
      <c r="AEB81" s="178"/>
      <c r="AEC81" s="178"/>
      <c r="AED81" s="178"/>
      <c r="AEE81" s="178"/>
      <c r="AEF81" s="178"/>
      <c r="AEG81" s="178"/>
      <c r="AEH81" s="178"/>
      <c r="AEI81" s="178"/>
      <c r="AEJ81" s="178"/>
      <c r="AEK81" s="178"/>
      <c r="AEL81" s="178"/>
      <c r="AEM81" s="178"/>
      <c r="AEN81" s="178"/>
      <c r="AEO81" s="178"/>
      <c r="AEP81" s="178"/>
      <c r="AEQ81" s="178"/>
      <c r="AER81" s="178"/>
      <c r="AES81" s="178"/>
      <c r="AET81" s="178"/>
      <c r="AEU81" s="178"/>
      <c r="AEV81" s="178"/>
      <c r="AEW81" s="178"/>
      <c r="AEX81" s="178"/>
      <c r="AEY81" s="178"/>
      <c r="AEZ81" s="178"/>
      <c r="AFA81" s="178"/>
      <c r="AFB81" s="178"/>
      <c r="AFC81" s="178"/>
      <c r="AFD81" s="178"/>
      <c r="AFE81" s="178"/>
      <c r="AFF81" s="178"/>
      <c r="AFG81" s="178"/>
      <c r="AFH81" s="178"/>
      <c r="AFI81" s="178"/>
      <c r="AFJ81" s="178"/>
      <c r="AFK81" s="178"/>
      <c r="AFL81" s="178"/>
      <c r="AFM81" s="178"/>
      <c r="AFN81" s="178"/>
      <c r="AFO81" s="178"/>
      <c r="AFP81" s="178"/>
      <c r="AFQ81" s="178"/>
      <c r="AFR81" s="178"/>
      <c r="AFS81" s="178"/>
      <c r="AFT81" s="178"/>
      <c r="AFU81" s="178"/>
      <c r="AFV81" s="178"/>
      <c r="AFW81" s="178"/>
      <c r="AFX81" s="178"/>
      <c r="AFY81" s="178"/>
      <c r="AFZ81" s="178"/>
      <c r="AGA81" s="178"/>
      <c r="AGB81" s="178"/>
      <c r="AGC81" s="178"/>
      <c r="AGD81" s="178"/>
      <c r="AGE81" s="178"/>
      <c r="AGF81" s="178"/>
      <c r="AGG81" s="178"/>
      <c r="AGH81" s="178"/>
      <c r="AGI81" s="178"/>
      <c r="AGJ81" s="178"/>
      <c r="AGK81" s="178"/>
      <c r="AGL81" s="178"/>
      <c r="AGM81" s="178"/>
      <c r="AGN81" s="178"/>
      <c r="AGO81" s="178"/>
      <c r="AGP81" s="178"/>
      <c r="AGQ81" s="178"/>
      <c r="AGR81" s="178"/>
      <c r="AGS81" s="178"/>
      <c r="AGT81" s="178"/>
      <c r="AGU81" s="178"/>
      <c r="AGV81" s="178"/>
      <c r="AGW81" s="178"/>
      <c r="AGX81" s="178"/>
      <c r="AGY81" s="178"/>
      <c r="AGZ81" s="178"/>
      <c r="AHA81" s="178"/>
      <c r="AHB81" s="178"/>
      <c r="AHC81" s="178"/>
      <c r="AHD81" s="178"/>
      <c r="AHE81" s="178"/>
      <c r="AHF81" s="178"/>
      <c r="AHG81" s="178"/>
      <c r="AHH81" s="178"/>
      <c r="AHI81" s="178"/>
      <c r="AHJ81" s="178"/>
      <c r="AHK81" s="178"/>
      <c r="AHL81" s="178"/>
      <c r="AHM81" s="178"/>
      <c r="AHN81" s="178"/>
      <c r="AHO81" s="178"/>
      <c r="AHP81" s="178"/>
      <c r="AHQ81" s="178"/>
      <c r="AHR81" s="178"/>
      <c r="AHS81" s="178"/>
      <c r="AHT81" s="178"/>
      <c r="AHU81" s="178"/>
      <c r="AHV81" s="178"/>
      <c r="AHW81" s="178"/>
      <c r="AHX81" s="178"/>
      <c r="AHY81" s="178"/>
      <c r="AHZ81" s="178"/>
      <c r="AIA81" s="178"/>
      <c r="AIB81" s="178"/>
      <c r="AIC81" s="178"/>
      <c r="AID81" s="178"/>
      <c r="AIE81" s="178"/>
      <c r="AIF81" s="178"/>
      <c r="AIG81" s="178"/>
      <c r="AIH81" s="178"/>
      <c r="AII81" s="178"/>
      <c r="AIJ81" s="178"/>
      <c r="AIK81" s="178"/>
      <c r="AIL81" s="178"/>
      <c r="AIM81" s="178"/>
      <c r="AIN81" s="178"/>
      <c r="AIO81" s="178"/>
      <c r="AIP81" s="178"/>
      <c r="AIQ81" s="178"/>
      <c r="AIR81" s="178"/>
      <c r="AIS81" s="178"/>
      <c r="AIT81" s="178"/>
      <c r="AIU81" s="178"/>
      <c r="AIV81" s="178"/>
      <c r="AIW81" s="178"/>
      <c r="AIX81" s="178"/>
      <c r="AIY81" s="178"/>
      <c r="AIZ81" s="178"/>
      <c r="AJA81" s="178"/>
      <c r="AJB81" s="178"/>
      <c r="AJC81" s="178"/>
      <c r="AJD81" s="178"/>
      <c r="AJE81" s="178"/>
      <c r="AJF81" s="178"/>
      <c r="AJG81" s="178"/>
      <c r="AJH81" s="178"/>
      <c r="AJI81" s="178"/>
      <c r="AJJ81" s="178"/>
      <c r="AJK81" s="178"/>
      <c r="AJL81" s="178"/>
      <c r="AJM81" s="178"/>
      <c r="AJN81" s="178"/>
      <c r="AJO81" s="178"/>
      <c r="AJP81" s="178"/>
      <c r="AJQ81" s="178"/>
      <c r="AJR81" s="178"/>
      <c r="AJS81" s="178"/>
      <c r="AJT81" s="178"/>
      <c r="AJU81" s="178"/>
      <c r="AJV81" s="178"/>
      <c r="AJW81" s="178"/>
      <c r="AJX81" s="178"/>
      <c r="AJY81" s="178"/>
      <c r="AJZ81" s="178"/>
      <c r="AKA81" s="178"/>
      <c r="AKB81" s="178"/>
      <c r="AKC81" s="178"/>
      <c r="AKD81" s="178"/>
      <c r="AKE81" s="178"/>
      <c r="AKF81" s="178"/>
      <c r="AKG81" s="178"/>
      <c r="AKH81" s="178"/>
      <c r="AKI81" s="178"/>
      <c r="AKJ81" s="178"/>
      <c r="AKK81" s="178"/>
      <c r="AKL81" s="178"/>
      <c r="AKM81" s="178"/>
      <c r="AKN81" s="178"/>
      <c r="AKO81" s="178"/>
      <c r="AKP81" s="178"/>
      <c r="AKQ81" s="178"/>
      <c r="AKR81" s="178"/>
      <c r="AKS81" s="178"/>
      <c r="AKT81" s="178"/>
      <c r="AKU81" s="178"/>
      <c r="AKV81" s="178"/>
      <c r="AKW81" s="178"/>
      <c r="AKX81" s="178"/>
      <c r="AKY81" s="178"/>
      <c r="AKZ81" s="178"/>
      <c r="ALA81" s="178"/>
      <c r="ALB81" s="178"/>
      <c r="ALC81" s="178"/>
      <c r="ALD81" s="178"/>
      <c r="ALE81" s="178"/>
      <c r="ALF81" s="178"/>
      <c r="ALG81" s="178"/>
      <c r="ALH81" s="178"/>
      <c r="ALI81" s="178"/>
      <c r="ALJ81" s="178"/>
      <c r="ALK81" s="178"/>
      <c r="ALL81" s="178"/>
      <c r="ALM81" s="178"/>
      <c r="ALN81" s="178"/>
      <c r="ALO81" s="178"/>
      <c r="ALP81" s="178"/>
      <c r="ALQ81" s="178"/>
      <c r="ALR81" s="178"/>
      <c r="ALS81" s="178"/>
      <c r="ALT81" s="178"/>
      <c r="ALU81" s="178"/>
      <c r="ALV81" s="178"/>
      <c r="ALW81" s="178"/>
      <c r="ALX81" s="178"/>
      <c r="ALY81" s="178"/>
      <c r="ALZ81" s="178"/>
      <c r="AMA81" s="178"/>
      <c r="AMB81" s="178"/>
      <c r="AMC81" s="178"/>
      <c r="AMD81" s="178"/>
      <c r="AME81" s="178"/>
      <c r="AMF81" s="178"/>
      <c r="AMG81" s="178"/>
      <c r="AMH81" s="178"/>
      <c r="AMI81" s="178"/>
      <c r="AMJ81" s="178"/>
      <c r="AMK81" s="178"/>
    </row>
    <row r="82" spans="1:1025" ht="33" x14ac:dyDescent="0.25">
      <c r="A82" s="178"/>
      <c r="B82" s="186" t="s">
        <v>490</v>
      </c>
      <c r="C82" s="187">
        <v>64.63</v>
      </c>
      <c r="D82" s="186" t="s">
        <v>248</v>
      </c>
      <c r="E82" s="187">
        <v>75.81</v>
      </c>
      <c r="F82" s="186" t="s">
        <v>614</v>
      </c>
      <c r="G82" s="187">
        <v>42.31</v>
      </c>
      <c r="H82" s="186" t="s">
        <v>435</v>
      </c>
      <c r="I82" s="187">
        <v>58.33</v>
      </c>
      <c r="J82" s="186" t="s">
        <v>491</v>
      </c>
      <c r="K82" s="187">
        <v>16.09</v>
      </c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78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78"/>
      <c r="GU82" s="178"/>
      <c r="GV82" s="178"/>
      <c r="GW82" s="178"/>
      <c r="GX82" s="178"/>
      <c r="GY82" s="178"/>
      <c r="GZ82" s="178"/>
      <c r="HA82" s="178"/>
      <c r="HB82" s="178"/>
      <c r="HC82" s="178"/>
      <c r="HD82" s="178"/>
      <c r="HE82" s="178"/>
      <c r="HF82" s="178"/>
      <c r="HG82" s="178"/>
      <c r="HH82" s="178"/>
      <c r="HI82" s="178"/>
      <c r="HJ82" s="178"/>
      <c r="HK82" s="178"/>
      <c r="HL82" s="178"/>
      <c r="HM82" s="178"/>
      <c r="HN82" s="178"/>
      <c r="HO82" s="178"/>
      <c r="HP82" s="178"/>
      <c r="HQ82" s="178"/>
      <c r="HR82" s="178"/>
      <c r="HS82" s="178"/>
      <c r="HT82" s="178"/>
      <c r="HU82" s="178"/>
      <c r="HV82" s="178"/>
      <c r="HW82" s="178"/>
      <c r="HX82" s="178"/>
      <c r="HY82" s="178"/>
      <c r="HZ82" s="178"/>
      <c r="IA82" s="178"/>
      <c r="IB82" s="178"/>
      <c r="IC82" s="178"/>
      <c r="ID82" s="178"/>
      <c r="IE82" s="178"/>
      <c r="IF82" s="178"/>
      <c r="IG82" s="178"/>
      <c r="IH82" s="178"/>
      <c r="II82" s="178"/>
      <c r="IJ82" s="178"/>
      <c r="IK82" s="178"/>
      <c r="IL82" s="178"/>
      <c r="IM82" s="178"/>
      <c r="IN82" s="178"/>
      <c r="IO82" s="178"/>
      <c r="IP82" s="178"/>
      <c r="IQ82" s="178"/>
      <c r="IR82" s="178"/>
      <c r="IS82" s="178"/>
      <c r="IT82" s="178"/>
      <c r="IU82" s="178"/>
      <c r="IV82" s="178"/>
      <c r="IW82" s="178"/>
      <c r="IX82" s="178"/>
      <c r="IY82" s="178"/>
      <c r="IZ82" s="178"/>
      <c r="JA82" s="178"/>
      <c r="JB82" s="178"/>
      <c r="JC82" s="178"/>
      <c r="JD82" s="178"/>
      <c r="JE82" s="178"/>
      <c r="JF82" s="178"/>
      <c r="JG82" s="178"/>
      <c r="JH82" s="178"/>
      <c r="JI82" s="178"/>
      <c r="JJ82" s="178"/>
      <c r="JK82" s="178"/>
      <c r="JL82" s="178"/>
      <c r="JM82" s="178"/>
      <c r="JN82" s="178"/>
      <c r="JO82" s="178"/>
      <c r="JP82" s="178"/>
      <c r="JQ82" s="178"/>
      <c r="JR82" s="178"/>
      <c r="JS82" s="178"/>
      <c r="JT82" s="178"/>
      <c r="JU82" s="178"/>
      <c r="JV82" s="178"/>
      <c r="JW82" s="178"/>
      <c r="JX82" s="178"/>
      <c r="JY82" s="178"/>
      <c r="JZ82" s="178"/>
      <c r="KA82" s="178"/>
      <c r="KB82" s="178"/>
      <c r="KC82" s="178"/>
      <c r="KD82" s="178"/>
      <c r="KE82" s="178"/>
      <c r="KF82" s="178"/>
      <c r="KG82" s="178"/>
      <c r="KH82" s="178"/>
      <c r="KI82" s="178"/>
      <c r="KJ82" s="178"/>
      <c r="KK82" s="178"/>
      <c r="KL82" s="178"/>
      <c r="KM82" s="178"/>
      <c r="KN82" s="178"/>
      <c r="KO82" s="178"/>
      <c r="KP82" s="178"/>
      <c r="KQ82" s="178"/>
      <c r="KR82" s="178"/>
      <c r="KS82" s="178"/>
      <c r="KT82" s="178"/>
      <c r="KU82" s="178"/>
      <c r="KV82" s="178"/>
      <c r="KW82" s="178"/>
      <c r="KX82" s="178"/>
      <c r="KY82" s="178"/>
      <c r="KZ82" s="178"/>
      <c r="LA82" s="178"/>
      <c r="LB82" s="178"/>
      <c r="LC82" s="178"/>
      <c r="LD82" s="178"/>
      <c r="LE82" s="178"/>
      <c r="LF82" s="178"/>
      <c r="LG82" s="178"/>
      <c r="LH82" s="178"/>
      <c r="LI82" s="178"/>
      <c r="LJ82" s="178"/>
      <c r="LK82" s="178"/>
      <c r="LL82" s="178"/>
      <c r="LM82" s="178"/>
      <c r="LN82" s="178"/>
      <c r="LO82" s="178"/>
      <c r="LP82" s="178"/>
      <c r="LQ82" s="178"/>
      <c r="LR82" s="178"/>
      <c r="LS82" s="178"/>
      <c r="LT82" s="178"/>
      <c r="LU82" s="178"/>
      <c r="LV82" s="178"/>
      <c r="LW82" s="178"/>
      <c r="LX82" s="178"/>
      <c r="LY82" s="178"/>
      <c r="LZ82" s="178"/>
      <c r="MA82" s="178"/>
      <c r="MB82" s="178"/>
      <c r="MC82" s="178"/>
      <c r="MD82" s="178"/>
      <c r="ME82" s="178"/>
      <c r="MF82" s="178"/>
      <c r="MG82" s="178"/>
      <c r="MH82" s="178"/>
      <c r="MI82" s="178"/>
      <c r="MJ82" s="178"/>
      <c r="MK82" s="178"/>
      <c r="ML82" s="178"/>
      <c r="MM82" s="178"/>
      <c r="MN82" s="178"/>
      <c r="MO82" s="178"/>
      <c r="MP82" s="178"/>
      <c r="MQ82" s="178"/>
      <c r="MR82" s="178"/>
      <c r="MS82" s="178"/>
      <c r="MT82" s="178"/>
      <c r="MU82" s="178"/>
      <c r="MV82" s="178"/>
      <c r="MW82" s="178"/>
      <c r="MX82" s="178"/>
      <c r="MY82" s="178"/>
      <c r="MZ82" s="178"/>
      <c r="NA82" s="178"/>
      <c r="NB82" s="178"/>
      <c r="NC82" s="178"/>
      <c r="ND82" s="178"/>
      <c r="NE82" s="178"/>
      <c r="NF82" s="178"/>
      <c r="NG82" s="178"/>
      <c r="NH82" s="178"/>
      <c r="NI82" s="178"/>
      <c r="NJ82" s="178"/>
      <c r="NK82" s="178"/>
      <c r="NL82" s="178"/>
      <c r="NM82" s="178"/>
      <c r="NN82" s="178"/>
      <c r="NO82" s="178"/>
      <c r="NP82" s="178"/>
      <c r="NQ82" s="178"/>
      <c r="NR82" s="178"/>
      <c r="NS82" s="178"/>
      <c r="NT82" s="178"/>
      <c r="NU82" s="178"/>
      <c r="NV82" s="178"/>
      <c r="NW82" s="178"/>
      <c r="NX82" s="178"/>
      <c r="NY82" s="178"/>
      <c r="NZ82" s="178"/>
      <c r="OA82" s="178"/>
      <c r="OB82" s="178"/>
      <c r="OC82" s="178"/>
      <c r="OD82" s="178"/>
      <c r="OE82" s="178"/>
      <c r="OF82" s="178"/>
      <c r="OG82" s="178"/>
      <c r="OH82" s="178"/>
      <c r="OI82" s="178"/>
      <c r="OJ82" s="178"/>
      <c r="OK82" s="178"/>
      <c r="OL82" s="178"/>
      <c r="OM82" s="178"/>
      <c r="ON82" s="178"/>
      <c r="OO82" s="178"/>
      <c r="OP82" s="178"/>
      <c r="OQ82" s="178"/>
      <c r="OR82" s="178"/>
      <c r="OS82" s="178"/>
      <c r="OT82" s="178"/>
      <c r="OU82" s="178"/>
      <c r="OV82" s="178"/>
      <c r="OW82" s="178"/>
      <c r="OX82" s="178"/>
      <c r="OY82" s="178"/>
      <c r="OZ82" s="178"/>
      <c r="PA82" s="178"/>
      <c r="PB82" s="178"/>
      <c r="PC82" s="178"/>
      <c r="PD82" s="178"/>
      <c r="PE82" s="178"/>
      <c r="PF82" s="178"/>
      <c r="PG82" s="178"/>
      <c r="PH82" s="178"/>
      <c r="PI82" s="178"/>
      <c r="PJ82" s="178"/>
      <c r="PK82" s="178"/>
      <c r="PL82" s="178"/>
      <c r="PM82" s="178"/>
      <c r="PN82" s="178"/>
      <c r="PO82" s="178"/>
      <c r="PP82" s="178"/>
      <c r="PQ82" s="178"/>
      <c r="PR82" s="178"/>
      <c r="PS82" s="178"/>
      <c r="PT82" s="178"/>
      <c r="PU82" s="178"/>
      <c r="PV82" s="178"/>
      <c r="PW82" s="178"/>
      <c r="PX82" s="178"/>
      <c r="PY82" s="178"/>
      <c r="PZ82" s="178"/>
      <c r="QA82" s="178"/>
      <c r="QB82" s="178"/>
      <c r="QC82" s="178"/>
      <c r="QD82" s="178"/>
      <c r="QE82" s="178"/>
      <c r="QF82" s="178"/>
      <c r="QG82" s="178"/>
      <c r="QH82" s="178"/>
      <c r="QI82" s="178"/>
      <c r="QJ82" s="178"/>
      <c r="QK82" s="178"/>
      <c r="QL82" s="178"/>
      <c r="QM82" s="178"/>
      <c r="QN82" s="178"/>
      <c r="QO82" s="178"/>
      <c r="QP82" s="178"/>
      <c r="QQ82" s="178"/>
      <c r="QR82" s="178"/>
      <c r="QS82" s="178"/>
      <c r="QT82" s="178"/>
      <c r="QU82" s="178"/>
      <c r="QV82" s="178"/>
      <c r="QW82" s="178"/>
      <c r="QX82" s="178"/>
      <c r="QY82" s="178"/>
      <c r="QZ82" s="178"/>
      <c r="RA82" s="178"/>
      <c r="RB82" s="178"/>
      <c r="RC82" s="178"/>
      <c r="RD82" s="178"/>
      <c r="RE82" s="178"/>
      <c r="RF82" s="178"/>
      <c r="RG82" s="178"/>
      <c r="RH82" s="178"/>
      <c r="RI82" s="178"/>
      <c r="RJ82" s="178"/>
      <c r="RK82" s="178"/>
      <c r="RL82" s="178"/>
      <c r="RM82" s="178"/>
      <c r="RN82" s="178"/>
      <c r="RO82" s="178"/>
      <c r="RP82" s="178"/>
      <c r="RQ82" s="178"/>
      <c r="RR82" s="178"/>
      <c r="RS82" s="178"/>
      <c r="RT82" s="178"/>
      <c r="RU82" s="178"/>
      <c r="RV82" s="178"/>
      <c r="RW82" s="178"/>
      <c r="RX82" s="178"/>
      <c r="RY82" s="178"/>
      <c r="RZ82" s="178"/>
      <c r="SA82" s="178"/>
      <c r="SB82" s="178"/>
      <c r="SC82" s="178"/>
      <c r="SD82" s="178"/>
      <c r="SE82" s="178"/>
      <c r="SF82" s="178"/>
      <c r="SG82" s="178"/>
      <c r="SH82" s="178"/>
      <c r="SI82" s="178"/>
      <c r="SJ82" s="178"/>
      <c r="SK82" s="178"/>
      <c r="SL82" s="178"/>
      <c r="SM82" s="178"/>
      <c r="SN82" s="178"/>
      <c r="SO82" s="178"/>
      <c r="SP82" s="178"/>
      <c r="SQ82" s="178"/>
      <c r="SR82" s="178"/>
      <c r="SS82" s="178"/>
      <c r="ST82" s="178"/>
      <c r="SU82" s="178"/>
      <c r="SV82" s="178"/>
      <c r="SW82" s="178"/>
      <c r="SX82" s="178"/>
      <c r="SY82" s="178"/>
      <c r="SZ82" s="178"/>
      <c r="TA82" s="178"/>
      <c r="TB82" s="178"/>
      <c r="TC82" s="178"/>
      <c r="TD82" s="178"/>
      <c r="TE82" s="178"/>
      <c r="TF82" s="178"/>
      <c r="TG82" s="178"/>
      <c r="TH82" s="178"/>
      <c r="TI82" s="178"/>
      <c r="TJ82" s="178"/>
      <c r="TK82" s="178"/>
      <c r="TL82" s="178"/>
      <c r="TM82" s="178"/>
      <c r="TN82" s="178"/>
      <c r="TO82" s="178"/>
      <c r="TP82" s="178"/>
      <c r="TQ82" s="178"/>
      <c r="TR82" s="178"/>
      <c r="TS82" s="178"/>
      <c r="TT82" s="178"/>
      <c r="TU82" s="178"/>
      <c r="TV82" s="178"/>
      <c r="TW82" s="178"/>
      <c r="TX82" s="178"/>
      <c r="TY82" s="178"/>
      <c r="TZ82" s="178"/>
      <c r="UA82" s="178"/>
      <c r="UB82" s="178"/>
      <c r="UC82" s="178"/>
      <c r="UD82" s="178"/>
      <c r="UE82" s="178"/>
      <c r="UF82" s="178"/>
      <c r="UG82" s="178"/>
      <c r="UH82" s="178"/>
      <c r="UI82" s="178"/>
      <c r="UJ82" s="178"/>
      <c r="UK82" s="178"/>
      <c r="UL82" s="178"/>
      <c r="UM82" s="178"/>
      <c r="UN82" s="178"/>
      <c r="UO82" s="178"/>
      <c r="UP82" s="178"/>
      <c r="UQ82" s="178"/>
      <c r="UR82" s="178"/>
      <c r="US82" s="178"/>
      <c r="UT82" s="178"/>
      <c r="UU82" s="178"/>
      <c r="UV82" s="178"/>
      <c r="UW82" s="178"/>
      <c r="UX82" s="178"/>
      <c r="UY82" s="178"/>
      <c r="UZ82" s="178"/>
      <c r="VA82" s="178"/>
      <c r="VB82" s="178"/>
      <c r="VC82" s="178"/>
      <c r="VD82" s="178"/>
      <c r="VE82" s="178"/>
      <c r="VF82" s="178"/>
      <c r="VG82" s="178"/>
      <c r="VH82" s="178"/>
      <c r="VI82" s="178"/>
      <c r="VJ82" s="178"/>
      <c r="VK82" s="178"/>
      <c r="VL82" s="178"/>
      <c r="VM82" s="178"/>
      <c r="VN82" s="178"/>
      <c r="VO82" s="178"/>
      <c r="VP82" s="178"/>
      <c r="VQ82" s="178"/>
      <c r="VR82" s="178"/>
      <c r="VS82" s="178"/>
      <c r="VT82" s="178"/>
      <c r="VU82" s="178"/>
      <c r="VV82" s="178"/>
      <c r="VW82" s="178"/>
      <c r="VX82" s="178"/>
      <c r="VY82" s="178"/>
      <c r="VZ82" s="178"/>
      <c r="WA82" s="178"/>
      <c r="WB82" s="178"/>
      <c r="WC82" s="178"/>
      <c r="WD82" s="178"/>
      <c r="WE82" s="178"/>
      <c r="WF82" s="178"/>
      <c r="WG82" s="178"/>
      <c r="WH82" s="178"/>
      <c r="WI82" s="178"/>
      <c r="WJ82" s="178"/>
      <c r="WK82" s="178"/>
      <c r="WL82" s="178"/>
      <c r="WM82" s="178"/>
      <c r="WN82" s="178"/>
      <c r="WO82" s="178"/>
      <c r="WP82" s="178"/>
      <c r="WQ82" s="178"/>
      <c r="WR82" s="178"/>
      <c r="WS82" s="178"/>
      <c r="WT82" s="178"/>
      <c r="WU82" s="178"/>
      <c r="WV82" s="178"/>
      <c r="WW82" s="178"/>
      <c r="WX82" s="178"/>
      <c r="WY82" s="178"/>
      <c r="WZ82" s="178"/>
      <c r="XA82" s="178"/>
      <c r="XB82" s="178"/>
      <c r="XC82" s="178"/>
      <c r="XD82" s="178"/>
      <c r="XE82" s="178"/>
      <c r="XF82" s="178"/>
      <c r="XG82" s="178"/>
      <c r="XH82" s="178"/>
      <c r="XI82" s="178"/>
      <c r="XJ82" s="178"/>
      <c r="XK82" s="178"/>
      <c r="XL82" s="178"/>
      <c r="XM82" s="178"/>
      <c r="XN82" s="178"/>
      <c r="XO82" s="178"/>
      <c r="XP82" s="178"/>
      <c r="XQ82" s="178"/>
      <c r="XR82" s="178"/>
      <c r="XS82" s="178"/>
      <c r="XT82" s="178"/>
      <c r="XU82" s="178"/>
      <c r="XV82" s="178"/>
      <c r="XW82" s="178"/>
      <c r="XX82" s="178"/>
      <c r="XY82" s="178"/>
      <c r="XZ82" s="178"/>
      <c r="YA82" s="178"/>
      <c r="YB82" s="178"/>
      <c r="YC82" s="178"/>
      <c r="YD82" s="178"/>
      <c r="YE82" s="178"/>
      <c r="YF82" s="178"/>
      <c r="YG82" s="178"/>
      <c r="YH82" s="178"/>
      <c r="YI82" s="178"/>
      <c r="YJ82" s="178"/>
      <c r="YK82" s="178"/>
      <c r="YL82" s="178"/>
      <c r="YM82" s="178"/>
      <c r="YN82" s="178"/>
      <c r="YO82" s="178"/>
      <c r="YP82" s="178"/>
      <c r="YQ82" s="178"/>
      <c r="YR82" s="178"/>
      <c r="YS82" s="178"/>
      <c r="YT82" s="178"/>
      <c r="YU82" s="178"/>
      <c r="YV82" s="178"/>
      <c r="YW82" s="178"/>
      <c r="YX82" s="178"/>
      <c r="YY82" s="178"/>
      <c r="YZ82" s="178"/>
      <c r="ZA82" s="178"/>
      <c r="ZB82" s="178"/>
      <c r="ZC82" s="178"/>
      <c r="ZD82" s="178"/>
      <c r="ZE82" s="178"/>
      <c r="ZF82" s="178"/>
      <c r="ZG82" s="178"/>
      <c r="ZH82" s="178"/>
      <c r="ZI82" s="178"/>
      <c r="ZJ82" s="178"/>
      <c r="ZK82" s="178"/>
      <c r="ZL82" s="178"/>
      <c r="ZM82" s="178"/>
      <c r="ZN82" s="178"/>
      <c r="ZO82" s="178"/>
      <c r="ZP82" s="178"/>
      <c r="ZQ82" s="178"/>
      <c r="ZR82" s="178"/>
      <c r="ZS82" s="178"/>
      <c r="ZT82" s="178"/>
      <c r="ZU82" s="178"/>
      <c r="ZV82" s="178"/>
      <c r="ZW82" s="178"/>
      <c r="ZX82" s="178"/>
      <c r="ZY82" s="178"/>
      <c r="ZZ82" s="178"/>
      <c r="AAA82" s="178"/>
      <c r="AAB82" s="178"/>
      <c r="AAC82" s="178"/>
      <c r="AAD82" s="178"/>
      <c r="AAE82" s="178"/>
      <c r="AAF82" s="178"/>
      <c r="AAG82" s="178"/>
      <c r="AAH82" s="178"/>
      <c r="AAI82" s="178"/>
      <c r="AAJ82" s="178"/>
      <c r="AAK82" s="178"/>
      <c r="AAL82" s="178"/>
      <c r="AAM82" s="178"/>
      <c r="AAN82" s="178"/>
      <c r="AAO82" s="178"/>
      <c r="AAP82" s="178"/>
      <c r="AAQ82" s="178"/>
      <c r="AAR82" s="178"/>
      <c r="AAS82" s="178"/>
      <c r="AAT82" s="178"/>
      <c r="AAU82" s="178"/>
      <c r="AAV82" s="178"/>
      <c r="AAW82" s="178"/>
      <c r="AAX82" s="178"/>
      <c r="AAY82" s="178"/>
      <c r="AAZ82" s="178"/>
      <c r="ABA82" s="178"/>
      <c r="ABB82" s="178"/>
      <c r="ABC82" s="178"/>
      <c r="ABD82" s="178"/>
      <c r="ABE82" s="178"/>
      <c r="ABF82" s="178"/>
      <c r="ABG82" s="178"/>
      <c r="ABH82" s="178"/>
      <c r="ABI82" s="178"/>
      <c r="ABJ82" s="178"/>
      <c r="ABK82" s="178"/>
      <c r="ABL82" s="178"/>
      <c r="ABM82" s="178"/>
      <c r="ABN82" s="178"/>
      <c r="ABO82" s="178"/>
      <c r="ABP82" s="178"/>
      <c r="ABQ82" s="178"/>
      <c r="ABR82" s="178"/>
      <c r="ABS82" s="178"/>
      <c r="ABT82" s="178"/>
      <c r="ABU82" s="178"/>
      <c r="ABV82" s="178"/>
      <c r="ABW82" s="178"/>
      <c r="ABX82" s="178"/>
      <c r="ABY82" s="178"/>
      <c r="ABZ82" s="178"/>
      <c r="ACA82" s="178"/>
      <c r="ACB82" s="178"/>
      <c r="ACC82" s="178"/>
      <c r="ACD82" s="178"/>
      <c r="ACE82" s="178"/>
      <c r="ACF82" s="178"/>
      <c r="ACG82" s="178"/>
      <c r="ACH82" s="178"/>
      <c r="ACI82" s="178"/>
      <c r="ACJ82" s="178"/>
      <c r="ACK82" s="178"/>
      <c r="ACL82" s="178"/>
      <c r="ACM82" s="178"/>
      <c r="ACN82" s="178"/>
      <c r="ACO82" s="178"/>
      <c r="ACP82" s="178"/>
      <c r="ACQ82" s="178"/>
      <c r="ACR82" s="178"/>
      <c r="ACS82" s="178"/>
      <c r="ACT82" s="178"/>
      <c r="ACU82" s="178"/>
      <c r="ACV82" s="178"/>
      <c r="ACW82" s="178"/>
      <c r="ACX82" s="178"/>
      <c r="ACY82" s="178"/>
      <c r="ACZ82" s="178"/>
      <c r="ADA82" s="178"/>
      <c r="ADB82" s="178"/>
      <c r="ADC82" s="178"/>
      <c r="ADD82" s="178"/>
      <c r="ADE82" s="178"/>
      <c r="ADF82" s="178"/>
      <c r="ADG82" s="178"/>
      <c r="ADH82" s="178"/>
      <c r="ADI82" s="178"/>
      <c r="ADJ82" s="178"/>
      <c r="ADK82" s="178"/>
      <c r="ADL82" s="178"/>
      <c r="ADM82" s="178"/>
      <c r="ADN82" s="178"/>
      <c r="ADO82" s="178"/>
      <c r="ADP82" s="178"/>
      <c r="ADQ82" s="178"/>
      <c r="ADR82" s="178"/>
      <c r="ADS82" s="178"/>
      <c r="ADT82" s="178"/>
      <c r="ADU82" s="178"/>
      <c r="ADV82" s="178"/>
      <c r="ADW82" s="178"/>
      <c r="ADX82" s="178"/>
      <c r="ADY82" s="178"/>
      <c r="ADZ82" s="178"/>
      <c r="AEA82" s="178"/>
      <c r="AEB82" s="178"/>
      <c r="AEC82" s="178"/>
      <c r="AED82" s="178"/>
      <c r="AEE82" s="178"/>
      <c r="AEF82" s="178"/>
      <c r="AEG82" s="178"/>
      <c r="AEH82" s="178"/>
      <c r="AEI82" s="178"/>
      <c r="AEJ82" s="178"/>
      <c r="AEK82" s="178"/>
      <c r="AEL82" s="178"/>
      <c r="AEM82" s="178"/>
      <c r="AEN82" s="178"/>
      <c r="AEO82" s="178"/>
      <c r="AEP82" s="178"/>
      <c r="AEQ82" s="178"/>
      <c r="AER82" s="178"/>
      <c r="AES82" s="178"/>
      <c r="AET82" s="178"/>
      <c r="AEU82" s="178"/>
      <c r="AEV82" s="178"/>
      <c r="AEW82" s="178"/>
      <c r="AEX82" s="178"/>
      <c r="AEY82" s="178"/>
      <c r="AEZ82" s="178"/>
      <c r="AFA82" s="178"/>
      <c r="AFB82" s="178"/>
      <c r="AFC82" s="178"/>
      <c r="AFD82" s="178"/>
      <c r="AFE82" s="178"/>
      <c r="AFF82" s="178"/>
      <c r="AFG82" s="178"/>
      <c r="AFH82" s="178"/>
      <c r="AFI82" s="178"/>
      <c r="AFJ82" s="178"/>
      <c r="AFK82" s="178"/>
      <c r="AFL82" s="178"/>
      <c r="AFM82" s="178"/>
      <c r="AFN82" s="178"/>
      <c r="AFO82" s="178"/>
      <c r="AFP82" s="178"/>
      <c r="AFQ82" s="178"/>
      <c r="AFR82" s="178"/>
      <c r="AFS82" s="178"/>
      <c r="AFT82" s="178"/>
      <c r="AFU82" s="178"/>
      <c r="AFV82" s="178"/>
      <c r="AFW82" s="178"/>
      <c r="AFX82" s="178"/>
      <c r="AFY82" s="178"/>
      <c r="AFZ82" s="178"/>
      <c r="AGA82" s="178"/>
      <c r="AGB82" s="178"/>
      <c r="AGC82" s="178"/>
      <c r="AGD82" s="178"/>
      <c r="AGE82" s="178"/>
      <c r="AGF82" s="178"/>
      <c r="AGG82" s="178"/>
      <c r="AGH82" s="178"/>
      <c r="AGI82" s="178"/>
      <c r="AGJ82" s="178"/>
      <c r="AGK82" s="178"/>
      <c r="AGL82" s="178"/>
      <c r="AGM82" s="178"/>
      <c r="AGN82" s="178"/>
      <c r="AGO82" s="178"/>
      <c r="AGP82" s="178"/>
      <c r="AGQ82" s="178"/>
      <c r="AGR82" s="178"/>
      <c r="AGS82" s="178"/>
      <c r="AGT82" s="178"/>
      <c r="AGU82" s="178"/>
      <c r="AGV82" s="178"/>
      <c r="AGW82" s="178"/>
      <c r="AGX82" s="178"/>
      <c r="AGY82" s="178"/>
      <c r="AGZ82" s="178"/>
      <c r="AHA82" s="178"/>
      <c r="AHB82" s="178"/>
      <c r="AHC82" s="178"/>
      <c r="AHD82" s="178"/>
      <c r="AHE82" s="178"/>
      <c r="AHF82" s="178"/>
      <c r="AHG82" s="178"/>
      <c r="AHH82" s="178"/>
      <c r="AHI82" s="178"/>
      <c r="AHJ82" s="178"/>
      <c r="AHK82" s="178"/>
      <c r="AHL82" s="178"/>
      <c r="AHM82" s="178"/>
      <c r="AHN82" s="178"/>
      <c r="AHO82" s="178"/>
      <c r="AHP82" s="178"/>
      <c r="AHQ82" s="178"/>
      <c r="AHR82" s="178"/>
      <c r="AHS82" s="178"/>
      <c r="AHT82" s="178"/>
      <c r="AHU82" s="178"/>
      <c r="AHV82" s="178"/>
      <c r="AHW82" s="178"/>
      <c r="AHX82" s="178"/>
      <c r="AHY82" s="178"/>
      <c r="AHZ82" s="178"/>
      <c r="AIA82" s="178"/>
      <c r="AIB82" s="178"/>
      <c r="AIC82" s="178"/>
      <c r="AID82" s="178"/>
      <c r="AIE82" s="178"/>
      <c r="AIF82" s="178"/>
      <c r="AIG82" s="178"/>
      <c r="AIH82" s="178"/>
      <c r="AII82" s="178"/>
      <c r="AIJ82" s="178"/>
      <c r="AIK82" s="178"/>
      <c r="AIL82" s="178"/>
      <c r="AIM82" s="178"/>
      <c r="AIN82" s="178"/>
      <c r="AIO82" s="178"/>
      <c r="AIP82" s="178"/>
      <c r="AIQ82" s="178"/>
      <c r="AIR82" s="178"/>
      <c r="AIS82" s="178"/>
      <c r="AIT82" s="178"/>
      <c r="AIU82" s="178"/>
      <c r="AIV82" s="178"/>
      <c r="AIW82" s="178"/>
      <c r="AIX82" s="178"/>
      <c r="AIY82" s="178"/>
      <c r="AIZ82" s="178"/>
      <c r="AJA82" s="178"/>
      <c r="AJB82" s="178"/>
      <c r="AJC82" s="178"/>
      <c r="AJD82" s="178"/>
      <c r="AJE82" s="178"/>
      <c r="AJF82" s="178"/>
      <c r="AJG82" s="178"/>
      <c r="AJH82" s="178"/>
      <c r="AJI82" s="178"/>
      <c r="AJJ82" s="178"/>
      <c r="AJK82" s="178"/>
      <c r="AJL82" s="178"/>
      <c r="AJM82" s="178"/>
      <c r="AJN82" s="178"/>
      <c r="AJO82" s="178"/>
      <c r="AJP82" s="178"/>
      <c r="AJQ82" s="178"/>
      <c r="AJR82" s="178"/>
      <c r="AJS82" s="178"/>
      <c r="AJT82" s="178"/>
      <c r="AJU82" s="178"/>
      <c r="AJV82" s="178"/>
      <c r="AJW82" s="178"/>
      <c r="AJX82" s="178"/>
      <c r="AJY82" s="178"/>
      <c r="AJZ82" s="178"/>
      <c r="AKA82" s="178"/>
      <c r="AKB82" s="178"/>
      <c r="AKC82" s="178"/>
      <c r="AKD82" s="178"/>
      <c r="AKE82" s="178"/>
      <c r="AKF82" s="178"/>
      <c r="AKG82" s="178"/>
      <c r="AKH82" s="178"/>
      <c r="AKI82" s="178"/>
      <c r="AKJ82" s="178"/>
      <c r="AKK82" s="178"/>
      <c r="AKL82" s="178"/>
      <c r="AKM82" s="178"/>
      <c r="AKN82" s="178"/>
      <c r="AKO82" s="178"/>
      <c r="AKP82" s="178"/>
      <c r="AKQ82" s="178"/>
      <c r="AKR82" s="178"/>
      <c r="AKS82" s="178"/>
      <c r="AKT82" s="178"/>
      <c r="AKU82" s="178"/>
      <c r="AKV82" s="178"/>
      <c r="AKW82" s="178"/>
      <c r="AKX82" s="178"/>
      <c r="AKY82" s="178"/>
      <c r="AKZ82" s="178"/>
      <c r="ALA82" s="178"/>
      <c r="ALB82" s="178"/>
      <c r="ALC82" s="178"/>
      <c r="ALD82" s="178"/>
      <c r="ALE82" s="178"/>
      <c r="ALF82" s="178"/>
      <c r="ALG82" s="178"/>
      <c r="ALH82" s="178"/>
      <c r="ALI82" s="178"/>
      <c r="ALJ82" s="178"/>
      <c r="ALK82" s="178"/>
      <c r="ALL82" s="178"/>
      <c r="ALM82" s="178"/>
      <c r="ALN82" s="178"/>
      <c r="ALO82" s="178"/>
      <c r="ALP82" s="178"/>
      <c r="ALQ82" s="178"/>
      <c r="ALR82" s="178"/>
      <c r="ALS82" s="178"/>
      <c r="ALT82" s="178"/>
      <c r="ALU82" s="178"/>
      <c r="ALV82" s="178"/>
      <c r="ALW82" s="178"/>
      <c r="ALX82" s="178"/>
      <c r="ALY82" s="178"/>
      <c r="ALZ82" s="178"/>
      <c r="AMA82" s="178"/>
      <c r="AMB82" s="178"/>
      <c r="AMC82" s="178"/>
      <c r="AMD82" s="178"/>
      <c r="AME82" s="178"/>
      <c r="AMF82" s="178"/>
      <c r="AMG82" s="178"/>
      <c r="AMH82" s="178"/>
      <c r="AMI82" s="178"/>
      <c r="AMJ82" s="178"/>
      <c r="AMK82" s="178"/>
    </row>
    <row r="83" spans="1:1025" x14ac:dyDescent="0.25">
      <c r="A83" s="178"/>
      <c r="B83" s="186" t="s">
        <v>605</v>
      </c>
      <c r="C83" s="187">
        <v>6.01</v>
      </c>
      <c r="D83" s="186" t="s">
        <v>433</v>
      </c>
      <c r="E83" s="187">
        <v>8.92</v>
      </c>
      <c r="F83" s="186" t="s">
        <v>605</v>
      </c>
      <c r="G83" s="187">
        <v>6.01</v>
      </c>
      <c r="H83" s="186" t="s">
        <v>605</v>
      </c>
      <c r="I83" s="187">
        <v>6.01</v>
      </c>
      <c r="J83" s="186" t="s">
        <v>335</v>
      </c>
      <c r="K83" s="187">
        <v>19.68</v>
      </c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  <c r="GF83" s="178"/>
      <c r="GG83" s="178"/>
      <c r="GH83" s="178"/>
      <c r="GI83" s="178"/>
      <c r="GJ83" s="178"/>
      <c r="GK83" s="178"/>
      <c r="GL83" s="178"/>
      <c r="GM83" s="178"/>
      <c r="GN83" s="178"/>
      <c r="GO83" s="178"/>
      <c r="GP83" s="178"/>
      <c r="GQ83" s="178"/>
      <c r="GR83" s="178"/>
      <c r="GS83" s="178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8"/>
      <c r="HQ83" s="178"/>
      <c r="HR83" s="178"/>
      <c r="HS83" s="178"/>
      <c r="HT83" s="178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8"/>
      <c r="IJ83" s="178"/>
      <c r="IK83" s="178"/>
      <c r="IL83" s="178"/>
      <c r="IM83" s="178"/>
      <c r="IN83" s="178"/>
      <c r="IO83" s="178"/>
      <c r="IP83" s="178"/>
      <c r="IQ83" s="178"/>
      <c r="IR83" s="178"/>
      <c r="IS83" s="178"/>
      <c r="IT83" s="178"/>
      <c r="IU83" s="178"/>
      <c r="IV83" s="178"/>
      <c r="IW83" s="178"/>
      <c r="IX83" s="178"/>
      <c r="IY83" s="178"/>
      <c r="IZ83" s="178"/>
      <c r="JA83" s="178"/>
      <c r="JB83" s="178"/>
      <c r="JC83" s="178"/>
      <c r="JD83" s="178"/>
      <c r="JE83" s="178"/>
      <c r="JF83" s="178"/>
      <c r="JG83" s="178"/>
      <c r="JH83" s="178"/>
      <c r="JI83" s="178"/>
      <c r="JJ83" s="178"/>
      <c r="JK83" s="178"/>
      <c r="JL83" s="178"/>
      <c r="JM83" s="178"/>
      <c r="JN83" s="178"/>
      <c r="JO83" s="178"/>
      <c r="JP83" s="178"/>
      <c r="JQ83" s="178"/>
      <c r="JR83" s="178"/>
      <c r="JS83" s="178"/>
      <c r="JT83" s="178"/>
      <c r="JU83" s="178"/>
      <c r="JV83" s="178"/>
      <c r="JW83" s="178"/>
      <c r="JX83" s="178"/>
      <c r="JY83" s="178"/>
      <c r="JZ83" s="178"/>
      <c r="KA83" s="178"/>
      <c r="KB83" s="178"/>
      <c r="KC83" s="178"/>
      <c r="KD83" s="178"/>
      <c r="KE83" s="178"/>
      <c r="KF83" s="178"/>
      <c r="KG83" s="178"/>
      <c r="KH83" s="178"/>
      <c r="KI83" s="178"/>
      <c r="KJ83" s="178"/>
      <c r="KK83" s="178"/>
      <c r="KL83" s="178"/>
      <c r="KM83" s="178"/>
      <c r="KN83" s="178"/>
      <c r="KO83" s="178"/>
      <c r="KP83" s="178"/>
      <c r="KQ83" s="178"/>
      <c r="KR83" s="178"/>
      <c r="KS83" s="178"/>
      <c r="KT83" s="178"/>
      <c r="KU83" s="178"/>
      <c r="KV83" s="178"/>
      <c r="KW83" s="178"/>
      <c r="KX83" s="178"/>
      <c r="KY83" s="178"/>
      <c r="KZ83" s="178"/>
      <c r="LA83" s="178"/>
      <c r="LB83" s="178"/>
      <c r="LC83" s="178"/>
      <c r="LD83" s="178"/>
      <c r="LE83" s="178"/>
      <c r="LF83" s="178"/>
      <c r="LG83" s="178"/>
      <c r="LH83" s="178"/>
      <c r="LI83" s="178"/>
      <c r="LJ83" s="178"/>
      <c r="LK83" s="178"/>
      <c r="LL83" s="178"/>
      <c r="LM83" s="178"/>
      <c r="LN83" s="178"/>
      <c r="LO83" s="178"/>
      <c r="LP83" s="178"/>
      <c r="LQ83" s="178"/>
      <c r="LR83" s="178"/>
      <c r="LS83" s="178"/>
      <c r="LT83" s="178"/>
      <c r="LU83" s="178"/>
      <c r="LV83" s="178"/>
      <c r="LW83" s="178"/>
      <c r="LX83" s="178"/>
      <c r="LY83" s="178"/>
      <c r="LZ83" s="178"/>
      <c r="MA83" s="178"/>
      <c r="MB83" s="178"/>
      <c r="MC83" s="178"/>
      <c r="MD83" s="178"/>
      <c r="ME83" s="178"/>
      <c r="MF83" s="178"/>
      <c r="MG83" s="178"/>
      <c r="MH83" s="178"/>
      <c r="MI83" s="178"/>
      <c r="MJ83" s="178"/>
      <c r="MK83" s="178"/>
      <c r="ML83" s="178"/>
      <c r="MM83" s="178"/>
      <c r="MN83" s="178"/>
      <c r="MO83" s="178"/>
      <c r="MP83" s="178"/>
      <c r="MQ83" s="178"/>
      <c r="MR83" s="178"/>
      <c r="MS83" s="178"/>
      <c r="MT83" s="178"/>
      <c r="MU83" s="178"/>
      <c r="MV83" s="178"/>
      <c r="MW83" s="178"/>
      <c r="MX83" s="178"/>
      <c r="MY83" s="178"/>
      <c r="MZ83" s="178"/>
      <c r="NA83" s="178"/>
      <c r="NB83" s="178"/>
      <c r="NC83" s="178"/>
      <c r="ND83" s="178"/>
      <c r="NE83" s="178"/>
      <c r="NF83" s="178"/>
      <c r="NG83" s="178"/>
      <c r="NH83" s="178"/>
      <c r="NI83" s="178"/>
      <c r="NJ83" s="178"/>
      <c r="NK83" s="178"/>
      <c r="NL83" s="178"/>
      <c r="NM83" s="178"/>
      <c r="NN83" s="178"/>
      <c r="NO83" s="178"/>
      <c r="NP83" s="178"/>
      <c r="NQ83" s="178"/>
      <c r="NR83" s="178"/>
      <c r="NS83" s="178"/>
      <c r="NT83" s="178"/>
      <c r="NU83" s="178"/>
      <c r="NV83" s="178"/>
      <c r="NW83" s="178"/>
      <c r="NX83" s="178"/>
      <c r="NY83" s="178"/>
      <c r="NZ83" s="178"/>
      <c r="OA83" s="178"/>
      <c r="OB83" s="178"/>
      <c r="OC83" s="178"/>
      <c r="OD83" s="178"/>
      <c r="OE83" s="178"/>
      <c r="OF83" s="178"/>
      <c r="OG83" s="178"/>
      <c r="OH83" s="178"/>
      <c r="OI83" s="178"/>
      <c r="OJ83" s="178"/>
      <c r="OK83" s="178"/>
      <c r="OL83" s="178"/>
      <c r="OM83" s="178"/>
      <c r="ON83" s="178"/>
      <c r="OO83" s="178"/>
      <c r="OP83" s="178"/>
      <c r="OQ83" s="178"/>
      <c r="OR83" s="178"/>
      <c r="OS83" s="178"/>
      <c r="OT83" s="178"/>
      <c r="OU83" s="178"/>
      <c r="OV83" s="178"/>
      <c r="OW83" s="178"/>
      <c r="OX83" s="178"/>
      <c r="OY83" s="178"/>
      <c r="OZ83" s="178"/>
      <c r="PA83" s="178"/>
      <c r="PB83" s="178"/>
      <c r="PC83" s="178"/>
      <c r="PD83" s="178"/>
      <c r="PE83" s="178"/>
      <c r="PF83" s="178"/>
      <c r="PG83" s="178"/>
      <c r="PH83" s="178"/>
      <c r="PI83" s="178"/>
      <c r="PJ83" s="178"/>
      <c r="PK83" s="178"/>
      <c r="PL83" s="178"/>
      <c r="PM83" s="178"/>
      <c r="PN83" s="178"/>
      <c r="PO83" s="178"/>
      <c r="PP83" s="178"/>
      <c r="PQ83" s="178"/>
      <c r="PR83" s="178"/>
      <c r="PS83" s="178"/>
      <c r="PT83" s="178"/>
      <c r="PU83" s="178"/>
      <c r="PV83" s="178"/>
      <c r="PW83" s="178"/>
      <c r="PX83" s="178"/>
      <c r="PY83" s="178"/>
      <c r="PZ83" s="178"/>
      <c r="QA83" s="178"/>
      <c r="QB83" s="178"/>
      <c r="QC83" s="178"/>
      <c r="QD83" s="178"/>
      <c r="QE83" s="178"/>
      <c r="QF83" s="178"/>
      <c r="QG83" s="178"/>
      <c r="QH83" s="178"/>
      <c r="QI83" s="178"/>
      <c r="QJ83" s="178"/>
      <c r="QK83" s="178"/>
      <c r="QL83" s="178"/>
      <c r="QM83" s="178"/>
      <c r="QN83" s="178"/>
      <c r="QO83" s="178"/>
      <c r="QP83" s="178"/>
      <c r="QQ83" s="178"/>
      <c r="QR83" s="178"/>
      <c r="QS83" s="178"/>
      <c r="QT83" s="178"/>
      <c r="QU83" s="178"/>
      <c r="QV83" s="178"/>
      <c r="QW83" s="178"/>
      <c r="QX83" s="178"/>
      <c r="QY83" s="178"/>
      <c r="QZ83" s="178"/>
      <c r="RA83" s="178"/>
      <c r="RB83" s="178"/>
      <c r="RC83" s="178"/>
      <c r="RD83" s="178"/>
      <c r="RE83" s="178"/>
      <c r="RF83" s="178"/>
      <c r="RG83" s="178"/>
      <c r="RH83" s="178"/>
      <c r="RI83" s="178"/>
      <c r="RJ83" s="178"/>
      <c r="RK83" s="178"/>
      <c r="RL83" s="178"/>
      <c r="RM83" s="178"/>
      <c r="RN83" s="178"/>
      <c r="RO83" s="178"/>
      <c r="RP83" s="178"/>
      <c r="RQ83" s="178"/>
      <c r="RR83" s="178"/>
      <c r="RS83" s="178"/>
      <c r="RT83" s="178"/>
      <c r="RU83" s="178"/>
      <c r="RV83" s="178"/>
      <c r="RW83" s="178"/>
      <c r="RX83" s="178"/>
      <c r="RY83" s="178"/>
      <c r="RZ83" s="178"/>
      <c r="SA83" s="178"/>
      <c r="SB83" s="178"/>
      <c r="SC83" s="178"/>
      <c r="SD83" s="178"/>
      <c r="SE83" s="178"/>
      <c r="SF83" s="178"/>
      <c r="SG83" s="178"/>
      <c r="SH83" s="178"/>
      <c r="SI83" s="178"/>
      <c r="SJ83" s="178"/>
      <c r="SK83" s="178"/>
      <c r="SL83" s="178"/>
      <c r="SM83" s="178"/>
      <c r="SN83" s="178"/>
      <c r="SO83" s="178"/>
      <c r="SP83" s="178"/>
      <c r="SQ83" s="178"/>
      <c r="SR83" s="178"/>
      <c r="SS83" s="178"/>
      <c r="ST83" s="178"/>
      <c r="SU83" s="178"/>
      <c r="SV83" s="178"/>
      <c r="SW83" s="178"/>
      <c r="SX83" s="178"/>
      <c r="SY83" s="178"/>
      <c r="SZ83" s="178"/>
      <c r="TA83" s="178"/>
      <c r="TB83" s="178"/>
      <c r="TC83" s="178"/>
      <c r="TD83" s="178"/>
      <c r="TE83" s="178"/>
      <c r="TF83" s="178"/>
      <c r="TG83" s="178"/>
      <c r="TH83" s="178"/>
      <c r="TI83" s="178"/>
      <c r="TJ83" s="178"/>
      <c r="TK83" s="178"/>
      <c r="TL83" s="178"/>
      <c r="TM83" s="178"/>
      <c r="TN83" s="178"/>
      <c r="TO83" s="178"/>
      <c r="TP83" s="178"/>
      <c r="TQ83" s="178"/>
      <c r="TR83" s="178"/>
      <c r="TS83" s="178"/>
      <c r="TT83" s="178"/>
      <c r="TU83" s="178"/>
      <c r="TV83" s="178"/>
      <c r="TW83" s="178"/>
      <c r="TX83" s="178"/>
      <c r="TY83" s="178"/>
      <c r="TZ83" s="178"/>
      <c r="UA83" s="178"/>
      <c r="UB83" s="178"/>
      <c r="UC83" s="178"/>
      <c r="UD83" s="178"/>
      <c r="UE83" s="178"/>
      <c r="UF83" s="178"/>
      <c r="UG83" s="178"/>
      <c r="UH83" s="178"/>
      <c r="UI83" s="178"/>
      <c r="UJ83" s="178"/>
      <c r="UK83" s="178"/>
      <c r="UL83" s="178"/>
      <c r="UM83" s="178"/>
      <c r="UN83" s="178"/>
      <c r="UO83" s="178"/>
      <c r="UP83" s="178"/>
      <c r="UQ83" s="178"/>
      <c r="UR83" s="178"/>
      <c r="US83" s="178"/>
      <c r="UT83" s="178"/>
      <c r="UU83" s="178"/>
      <c r="UV83" s="178"/>
      <c r="UW83" s="178"/>
      <c r="UX83" s="178"/>
      <c r="UY83" s="178"/>
      <c r="UZ83" s="178"/>
      <c r="VA83" s="178"/>
      <c r="VB83" s="178"/>
      <c r="VC83" s="178"/>
      <c r="VD83" s="178"/>
      <c r="VE83" s="178"/>
      <c r="VF83" s="178"/>
      <c r="VG83" s="178"/>
      <c r="VH83" s="178"/>
      <c r="VI83" s="178"/>
      <c r="VJ83" s="178"/>
      <c r="VK83" s="178"/>
      <c r="VL83" s="178"/>
      <c r="VM83" s="178"/>
      <c r="VN83" s="178"/>
      <c r="VO83" s="178"/>
      <c r="VP83" s="178"/>
      <c r="VQ83" s="178"/>
      <c r="VR83" s="178"/>
      <c r="VS83" s="178"/>
      <c r="VT83" s="178"/>
      <c r="VU83" s="178"/>
      <c r="VV83" s="178"/>
      <c r="VW83" s="178"/>
      <c r="VX83" s="178"/>
      <c r="VY83" s="178"/>
      <c r="VZ83" s="178"/>
      <c r="WA83" s="178"/>
      <c r="WB83" s="178"/>
      <c r="WC83" s="178"/>
      <c r="WD83" s="178"/>
      <c r="WE83" s="178"/>
      <c r="WF83" s="178"/>
      <c r="WG83" s="178"/>
      <c r="WH83" s="178"/>
      <c r="WI83" s="178"/>
      <c r="WJ83" s="178"/>
      <c r="WK83" s="178"/>
      <c r="WL83" s="178"/>
      <c r="WM83" s="178"/>
      <c r="WN83" s="178"/>
      <c r="WO83" s="178"/>
      <c r="WP83" s="178"/>
      <c r="WQ83" s="178"/>
      <c r="WR83" s="178"/>
      <c r="WS83" s="178"/>
      <c r="WT83" s="178"/>
      <c r="WU83" s="178"/>
      <c r="WV83" s="178"/>
      <c r="WW83" s="178"/>
      <c r="WX83" s="178"/>
      <c r="WY83" s="178"/>
      <c r="WZ83" s="178"/>
      <c r="XA83" s="178"/>
      <c r="XB83" s="178"/>
      <c r="XC83" s="178"/>
      <c r="XD83" s="178"/>
      <c r="XE83" s="178"/>
      <c r="XF83" s="178"/>
      <c r="XG83" s="178"/>
      <c r="XH83" s="178"/>
      <c r="XI83" s="178"/>
      <c r="XJ83" s="178"/>
      <c r="XK83" s="178"/>
      <c r="XL83" s="178"/>
      <c r="XM83" s="178"/>
      <c r="XN83" s="178"/>
      <c r="XO83" s="178"/>
      <c r="XP83" s="178"/>
      <c r="XQ83" s="178"/>
      <c r="XR83" s="178"/>
      <c r="XS83" s="178"/>
      <c r="XT83" s="178"/>
      <c r="XU83" s="178"/>
      <c r="XV83" s="178"/>
      <c r="XW83" s="178"/>
      <c r="XX83" s="178"/>
      <c r="XY83" s="178"/>
      <c r="XZ83" s="178"/>
      <c r="YA83" s="178"/>
      <c r="YB83" s="178"/>
      <c r="YC83" s="178"/>
      <c r="YD83" s="178"/>
      <c r="YE83" s="178"/>
      <c r="YF83" s="178"/>
      <c r="YG83" s="178"/>
      <c r="YH83" s="178"/>
      <c r="YI83" s="178"/>
      <c r="YJ83" s="178"/>
      <c r="YK83" s="178"/>
      <c r="YL83" s="178"/>
      <c r="YM83" s="178"/>
      <c r="YN83" s="178"/>
      <c r="YO83" s="178"/>
      <c r="YP83" s="178"/>
      <c r="YQ83" s="178"/>
      <c r="YR83" s="178"/>
      <c r="YS83" s="178"/>
      <c r="YT83" s="178"/>
      <c r="YU83" s="178"/>
      <c r="YV83" s="178"/>
      <c r="YW83" s="178"/>
      <c r="YX83" s="178"/>
      <c r="YY83" s="178"/>
      <c r="YZ83" s="178"/>
      <c r="ZA83" s="178"/>
      <c r="ZB83" s="178"/>
      <c r="ZC83" s="178"/>
      <c r="ZD83" s="178"/>
      <c r="ZE83" s="178"/>
      <c r="ZF83" s="178"/>
      <c r="ZG83" s="178"/>
      <c r="ZH83" s="178"/>
      <c r="ZI83" s="178"/>
      <c r="ZJ83" s="178"/>
      <c r="ZK83" s="178"/>
      <c r="ZL83" s="178"/>
      <c r="ZM83" s="178"/>
      <c r="ZN83" s="178"/>
      <c r="ZO83" s="178"/>
      <c r="ZP83" s="178"/>
      <c r="ZQ83" s="178"/>
      <c r="ZR83" s="178"/>
      <c r="ZS83" s="178"/>
      <c r="ZT83" s="178"/>
      <c r="ZU83" s="178"/>
      <c r="ZV83" s="178"/>
      <c r="ZW83" s="178"/>
      <c r="ZX83" s="178"/>
      <c r="ZY83" s="178"/>
      <c r="ZZ83" s="178"/>
      <c r="AAA83" s="178"/>
      <c r="AAB83" s="178"/>
      <c r="AAC83" s="178"/>
      <c r="AAD83" s="178"/>
      <c r="AAE83" s="178"/>
      <c r="AAF83" s="178"/>
      <c r="AAG83" s="178"/>
      <c r="AAH83" s="178"/>
      <c r="AAI83" s="178"/>
      <c r="AAJ83" s="178"/>
      <c r="AAK83" s="178"/>
      <c r="AAL83" s="178"/>
      <c r="AAM83" s="178"/>
      <c r="AAN83" s="178"/>
      <c r="AAO83" s="178"/>
      <c r="AAP83" s="178"/>
      <c r="AAQ83" s="178"/>
      <c r="AAR83" s="178"/>
      <c r="AAS83" s="178"/>
      <c r="AAT83" s="178"/>
      <c r="AAU83" s="178"/>
      <c r="AAV83" s="178"/>
      <c r="AAW83" s="178"/>
      <c r="AAX83" s="178"/>
      <c r="AAY83" s="178"/>
      <c r="AAZ83" s="178"/>
      <c r="ABA83" s="178"/>
      <c r="ABB83" s="178"/>
      <c r="ABC83" s="178"/>
      <c r="ABD83" s="178"/>
      <c r="ABE83" s="178"/>
      <c r="ABF83" s="178"/>
      <c r="ABG83" s="178"/>
      <c r="ABH83" s="178"/>
      <c r="ABI83" s="178"/>
      <c r="ABJ83" s="178"/>
      <c r="ABK83" s="178"/>
      <c r="ABL83" s="178"/>
      <c r="ABM83" s="178"/>
      <c r="ABN83" s="178"/>
      <c r="ABO83" s="178"/>
      <c r="ABP83" s="178"/>
      <c r="ABQ83" s="178"/>
      <c r="ABR83" s="178"/>
      <c r="ABS83" s="178"/>
      <c r="ABT83" s="178"/>
      <c r="ABU83" s="178"/>
      <c r="ABV83" s="178"/>
      <c r="ABW83" s="178"/>
      <c r="ABX83" s="178"/>
      <c r="ABY83" s="178"/>
      <c r="ABZ83" s="178"/>
      <c r="ACA83" s="178"/>
      <c r="ACB83" s="178"/>
      <c r="ACC83" s="178"/>
      <c r="ACD83" s="178"/>
      <c r="ACE83" s="178"/>
      <c r="ACF83" s="178"/>
      <c r="ACG83" s="178"/>
      <c r="ACH83" s="178"/>
      <c r="ACI83" s="178"/>
      <c r="ACJ83" s="178"/>
      <c r="ACK83" s="178"/>
      <c r="ACL83" s="178"/>
      <c r="ACM83" s="178"/>
      <c r="ACN83" s="178"/>
      <c r="ACO83" s="178"/>
      <c r="ACP83" s="178"/>
      <c r="ACQ83" s="178"/>
      <c r="ACR83" s="178"/>
      <c r="ACS83" s="178"/>
      <c r="ACT83" s="178"/>
      <c r="ACU83" s="178"/>
      <c r="ACV83" s="178"/>
      <c r="ACW83" s="178"/>
      <c r="ACX83" s="178"/>
      <c r="ACY83" s="178"/>
      <c r="ACZ83" s="178"/>
      <c r="ADA83" s="178"/>
      <c r="ADB83" s="178"/>
      <c r="ADC83" s="178"/>
      <c r="ADD83" s="178"/>
      <c r="ADE83" s="178"/>
      <c r="ADF83" s="178"/>
      <c r="ADG83" s="178"/>
      <c r="ADH83" s="178"/>
      <c r="ADI83" s="178"/>
      <c r="ADJ83" s="178"/>
      <c r="ADK83" s="178"/>
      <c r="ADL83" s="178"/>
      <c r="ADM83" s="178"/>
      <c r="ADN83" s="178"/>
      <c r="ADO83" s="178"/>
      <c r="ADP83" s="178"/>
      <c r="ADQ83" s="178"/>
      <c r="ADR83" s="178"/>
      <c r="ADS83" s="178"/>
      <c r="ADT83" s="178"/>
      <c r="ADU83" s="178"/>
      <c r="ADV83" s="178"/>
      <c r="ADW83" s="178"/>
      <c r="ADX83" s="178"/>
      <c r="ADY83" s="178"/>
      <c r="ADZ83" s="178"/>
      <c r="AEA83" s="178"/>
      <c r="AEB83" s="178"/>
      <c r="AEC83" s="178"/>
      <c r="AED83" s="178"/>
      <c r="AEE83" s="178"/>
      <c r="AEF83" s="178"/>
      <c r="AEG83" s="178"/>
      <c r="AEH83" s="178"/>
      <c r="AEI83" s="178"/>
      <c r="AEJ83" s="178"/>
      <c r="AEK83" s="178"/>
      <c r="AEL83" s="178"/>
      <c r="AEM83" s="178"/>
      <c r="AEN83" s="178"/>
      <c r="AEO83" s="178"/>
      <c r="AEP83" s="178"/>
      <c r="AEQ83" s="178"/>
      <c r="AER83" s="178"/>
      <c r="AES83" s="178"/>
      <c r="AET83" s="178"/>
      <c r="AEU83" s="178"/>
      <c r="AEV83" s="178"/>
      <c r="AEW83" s="178"/>
      <c r="AEX83" s="178"/>
      <c r="AEY83" s="178"/>
      <c r="AEZ83" s="178"/>
      <c r="AFA83" s="178"/>
      <c r="AFB83" s="178"/>
      <c r="AFC83" s="178"/>
      <c r="AFD83" s="178"/>
      <c r="AFE83" s="178"/>
      <c r="AFF83" s="178"/>
      <c r="AFG83" s="178"/>
      <c r="AFH83" s="178"/>
      <c r="AFI83" s="178"/>
      <c r="AFJ83" s="178"/>
      <c r="AFK83" s="178"/>
      <c r="AFL83" s="178"/>
      <c r="AFM83" s="178"/>
      <c r="AFN83" s="178"/>
      <c r="AFO83" s="178"/>
      <c r="AFP83" s="178"/>
      <c r="AFQ83" s="178"/>
      <c r="AFR83" s="178"/>
      <c r="AFS83" s="178"/>
      <c r="AFT83" s="178"/>
      <c r="AFU83" s="178"/>
      <c r="AFV83" s="178"/>
      <c r="AFW83" s="178"/>
      <c r="AFX83" s="178"/>
      <c r="AFY83" s="178"/>
      <c r="AFZ83" s="178"/>
      <c r="AGA83" s="178"/>
      <c r="AGB83" s="178"/>
      <c r="AGC83" s="178"/>
      <c r="AGD83" s="178"/>
      <c r="AGE83" s="178"/>
      <c r="AGF83" s="178"/>
      <c r="AGG83" s="178"/>
      <c r="AGH83" s="178"/>
      <c r="AGI83" s="178"/>
      <c r="AGJ83" s="178"/>
      <c r="AGK83" s="178"/>
      <c r="AGL83" s="178"/>
      <c r="AGM83" s="178"/>
      <c r="AGN83" s="178"/>
      <c r="AGO83" s="178"/>
      <c r="AGP83" s="178"/>
      <c r="AGQ83" s="178"/>
      <c r="AGR83" s="178"/>
      <c r="AGS83" s="178"/>
      <c r="AGT83" s="178"/>
      <c r="AGU83" s="178"/>
      <c r="AGV83" s="178"/>
      <c r="AGW83" s="178"/>
      <c r="AGX83" s="178"/>
      <c r="AGY83" s="178"/>
      <c r="AGZ83" s="178"/>
      <c r="AHA83" s="178"/>
      <c r="AHB83" s="178"/>
      <c r="AHC83" s="178"/>
      <c r="AHD83" s="178"/>
      <c r="AHE83" s="178"/>
      <c r="AHF83" s="178"/>
      <c r="AHG83" s="178"/>
      <c r="AHH83" s="178"/>
      <c r="AHI83" s="178"/>
      <c r="AHJ83" s="178"/>
      <c r="AHK83" s="178"/>
      <c r="AHL83" s="178"/>
      <c r="AHM83" s="178"/>
      <c r="AHN83" s="178"/>
      <c r="AHO83" s="178"/>
      <c r="AHP83" s="178"/>
      <c r="AHQ83" s="178"/>
      <c r="AHR83" s="178"/>
      <c r="AHS83" s="178"/>
      <c r="AHT83" s="178"/>
      <c r="AHU83" s="178"/>
      <c r="AHV83" s="178"/>
      <c r="AHW83" s="178"/>
      <c r="AHX83" s="178"/>
      <c r="AHY83" s="178"/>
      <c r="AHZ83" s="178"/>
      <c r="AIA83" s="178"/>
      <c r="AIB83" s="178"/>
      <c r="AIC83" s="178"/>
      <c r="AID83" s="178"/>
      <c r="AIE83" s="178"/>
      <c r="AIF83" s="178"/>
      <c r="AIG83" s="178"/>
      <c r="AIH83" s="178"/>
      <c r="AII83" s="178"/>
      <c r="AIJ83" s="178"/>
      <c r="AIK83" s="178"/>
      <c r="AIL83" s="178"/>
      <c r="AIM83" s="178"/>
      <c r="AIN83" s="178"/>
      <c r="AIO83" s="178"/>
      <c r="AIP83" s="178"/>
      <c r="AIQ83" s="178"/>
      <c r="AIR83" s="178"/>
      <c r="AIS83" s="178"/>
      <c r="AIT83" s="178"/>
      <c r="AIU83" s="178"/>
      <c r="AIV83" s="178"/>
      <c r="AIW83" s="178"/>
      <c r="AIX83" s="178"/>
      <c r="AIY83" s="178"/>
      <c r="AIZ83" s="178"/>
      <c r="AJA83" s="178"/>
      <c r="AJB83" s="178"/>
      <c r="AJC83" s="178"/>
      <c r="AJD83" s="178"/>
      <c r="AJE83" s="178"/>
      <c r="AJF83" s="178"/>
      <c r="AJG83" s="178"/>
      <c r="AJH83" s="178"/>
      <c r="AJI83" s="178"/>
      <c r="AJJ83" s="178"/>
      <c r="AJK83" s="178"/>
      <c r="AJL83" s="178"/>
      <c r="AJM83" s="178"/>
      <c r="AJN83" s="178"/>
      <c r="AJO83" s="178"/>
      <c r="AJP83" s="178"/>
      <c r="AJQ83" s="178"/>
      <c r="AJR83" s="178"/>
      <c r="AJS83" s="178"/>
      <c r="AJT83" s="178"/>
      <c r="AJU83" s="178"/>
      <c r="AJV83" s="178"/>
      <c r="AJW83" s="178"/>
      <c r="AJX83" s="178"/>
      <c r="AJY83" s="178"/>
      <c r="AJZ83" s="178"/>
      <c r="AKA83" s="178"/>
      <c r="AKB83" s="178"/>
      <c r="AKC83" s="178"/>
      <c r="AKD83" s="178"/>
      <c r="AKE83" s="178"/>
      <c r="AKF83" s="178"/>
      <c r="AKG83" s="178"/>
      <c r="AKH83" s="178"/>
      <c r="AKI83" s="178"/>
      <c r="AKJ83" s="178"/>
      <c r="AKK83" s="178"/>
      <c r="AKL83" s="178"/>
      <c r="AKM83" s="178"/>
      <c r="AKN83" s="178"/>
      <c r="AKO83" s="178"/>
      <c r="AKP83" s="178"/>
      <c r="AKQ83" s="178"/>
      <c r="AKR83" s="178"/>
      <c r="AKS83" s="178"/>
      <c r="AKT83" s="178"/>
      <c r="AKU83" s="178"/>
      <c r="AKV83" s="178"/>
      <c r="AKW83" s="178"/>
      <c r="AKX83" s="178"/>
      <c r="AKY83" s="178"/>
      <c r="AKZ83" s="178"/>
      <c r="ALA83" s="178"/>
      <c r="ALB83" s="178"/>
      <c r="ALC83" s="178"/>
      <c r="ALD83" s="178"/>
      <c r="ALE83" s="178"/>
      <c r="ALF83" s="178"/>
      <c r="ALG83" s="178"/>
      <c r="ALH83" s="178"/>
      <c r="ALI83" s="178"/>
      <c r="ALJ83" s="178"/>
      <c r="ALK83" s="178"/>
      <c r="ALL83" s="178"/>
      <c r="ALM83" s="178"/>
      <c r="ALN83" s="178"/>
      <c r="ALO83" s="178"/>
      <c r="ALP83" s="178"/>
      <c r="ALQ83" s="178"/>
      <c r="ALR83" s="178"/>
      <c r="ALS83" s="178"/>
      <c r="ALT83" s="178"/>
      <c r="ALU83" s="178"/>
      <c r="ALV83" s="178"/>
      <c r="ALW83" s="178"/>
      <c r="ALX83" s="178"/>
      <c r="ALY83" s="178"/>
      <c r="ALZ83" s="178"/>
      <c r="AMA83" s="178"/>
      <c r="AMB83" s="178"/>
      <c r="AMC83" s="178"/>
      <c r="AMD83" s="178"/>
      <c r="AME83" s="178"/>
      <c r="AMF83" s="178"/>
      <c r="AMG83" s="178"/>
      <c r="AMH83" s="178"/>
      <c r="AMI83" s="178"/>
      <c r="AMJ83" s="178"/>
      <c r="AMK83" s="178"/>
    </row>
    <row r="84" spans="1:1025" ht="33" x14ac:dyDescent="0.25">
      <c r="A84" s="178"/>
      <c r="B84" s="186" t="s">
        <v>230</v>
      </c>
      <c r="C84" s="187">
        <v>21.37</v>
      </c>
      <c r="D84" s="186" t="s">
        <v>132</v>
      </c>
      <c r="E84" s="187">
        <v>2.27</v>
      </c>
      <c r="F84" s="186" t="s">
        <v>197</v>
      </c>
      <c r="G84" s="187">
        <v>15.28</v>
      </c>
      <c r="H84" s="186" t="s">
        <v>219</v>
      </c>
      <c r="I84" s="187">
        <v>9.5500000000000007</v>
      </c>
      <c r="J84" s="186" t="s">
        <v>132</v>
      </c>
      <c r="K84" s="187">
        <v>2.27</v>
      </c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8"/>
      <c r="GF84" s="178"/>
      <c r="GG84" s="178"/>
      <c r="GH84" s="178"/>
      <c r="GI84" s="178"/>
      <c r="GJ84" s="178"/>
      <c r="GK84" s="178"/>
      <c r="GL84" s="178"/>
      <c r="GM84" s="178"/>
      <c r="GN84" s="178"/>
      <c r="GO84" s="178"/>
      <c r="GP84" s="178"/>
      <c r="GQ84" s="178"/>
      <c r="GR84" s="178"/>
      <c r="GS84" s="178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8"/>
      <c r="HQ84" s="178"/>
      <c r="HR84" s="178"/>
      <c r="HS84" s="178"/>
      <c r="HT84" s="178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8"/>
      <c r="IJ84" s="178"/>
      <c r="IK84" s="178"/>
      <c r="IL84" s="178"/>
      <c r="IM84" s="178"/>
      <c r="IN84" s="178"/>
      <c r="IO84" s="178"/>
      <c r="IP84" s="178"/>
      <c r="IQ84" s="178"/>
      <c r="IR84" s="178"/>
      <c r="IS84" s="178"/>
      <c r="IT84" s="178"/>
      <c r="IU84" s="178"/>
      <c r="IV84" s="178"/>
      <c r="IW84" s="178"/>
      <c r="IX84" s="178"/>
      <c r="IY84" s="178"/>
      <c r="IZ84" s="178"/>
      <c r="JA84" s="178"/>
      <c r="JB84" s="178"/>
      <c r="JC84" s="178"/>
      <c r="JD84" s="178"/>
      <c r="JE84" s="178"/>
      <c r="JF84" s="178"/>
      <c r="JG84" s="178"/>
      <c r="JH84" s="178"/>
      <c r="JI84" s="178"/>
      <c r="JJ84" s="178"/>
      <c r="JK84" s="178"/>
      <c r="JL84" s="178"/>
      <c r="JM84" s="178"/>
      <c r="JN84" s="178"/>
      <c r="JO84" s="178"/>
      <c r="JP84" s="178"/>
      <c r="JQ84" s="178"/>
      <c r="JR84" s="178"/>
      <c r="JS84" s="178"/>
      <c r="JT84" s="178"/>
      <c r="JU84" s="178"/>
      <c r="JV84" s="178"/>
      <c r="JW84" s="178"/>
      <c r="JX84" s="178"/>
      <c r="JY84" s="178"/>
      <c r="JZ84" s="178"/>
      <c r="KA84" s="178"/>
      <c r="KB84" s="178"/>
      <c r="KC84" s="178"/>
      <c r="KD84" s="178"/>
      <c r="KE84" s="178"/>
      <c r="KF84" s="178"/>
      <c r="KG84" s="178"/>
      <c r="KH84" s="178"/>
      <c r="KI84" s="178"/>
      <c r="KJ84" s="178"/>
      <c r="KK84" s="178"/>
      <c r="KL84" s="178"/>
      <c r="KM84" s="178"/>
      <c r="KN84" s="178"/>
      <c r="KO84" s="178"/>
      <c r="KP84" s="178"/>
      <c r="KQ84" s="178"/>
      <c r="KR84" s="178"/>
      <c r="KS84" s="178"/>
      <c r="KT84" s="178"/>
      <c r="KU84" s="178"/>
      <c r="KV84" s="178"/>
      <c r="KW84" s="178"/>
      <c r="KX84" s="178"/>
      <c r="KY84" s="178"/>
      <c r="KZ84" s="178"/>
      <c r="LA84" s="178"/>
      <c r="LB84" s="178"/>
      <c r="LC84" s="178"/>
      <c r="LD84" s="178"/>
      <c r="LE84" s="178"/>
      <c r="LF84" s="178"/>
      <c r="LG84" s="178"/>
      <c r="LH84" s="178"/>
      <c r="LI84" s="178"/>
      <c r="LJ84" s="178"/>
      <c r="LK84" s="178"/>
      <c r="LL84" s="178"/>
      <c r="LM84" s="178"/>
      <c r="LN84" s="178"/>
      <c r="LO84" s="178"/>
      <c r="LP84" s="178"/>
      <c r="LQ84" s="178"/>
      <c r="LR84" s="178"/>
      <c r="LS84" s="178"/>
      <c r="LT84" s="178"/>
      <c r="LU84" s="178"/>
      <c r="LV84" s="178"/>
      <c r="LW84" s="178"/>
      <c r="LX84" s="178"/>
      <c r="LY84" s="178"/>
      <c r="LZ84" s="178"/>
      <c r="MA84" s="178"/>
      <c r="MB84" s="178"/>
      <c r="MC84" s="178"/>
      <c r="MD84" s="178"/>
      <c r="ME84" s="178"/>
      <c r="MF84" s="178"/>
      <c r="MG84" s="178"/>
      <c r="MH84" s="178"/>
      <c r="MI84" s="178"/>
      <c r="MJ84" s="178"/>
      <c r="MK84" s="178"/>
      <c r="ML84" s="178"/>
      <c r="MM84" s="178"/>
      <c r="MN84" s="178"/>
      <c r="MO84" s="178"/>
      <c r="MP84" s="178"/>
      <c r="MQ84" s="178"/>
      <c r="MR84" s="178"/>
      <c r="MS84" s="178"/>
      <c r="MT84" s="178"/>
      <c r="MU84" s="178"/>
      <c r="MV84" s="178"/>
      <c r="MW84" s="178"/>
      <c r="MX84" s="178"/>
      <c r="MY84" s="178"/>
      <c r="MZ84" s="178"/>
      <c r="NA84" s="178"/>
      <c r="NB84" s="178"/>
      <c r="NC84" s="178"/>
      <c r="ND84" s="178"/>
      <c r="NE84" s="178"/>
      <c r="NF84" s="178"/>
      <c r="NG84" s="178"/>
      <c r="NH84" s="178"/>
      <c r="NI84" s="178"/>
      <c r="NJ84" s="178"/>
      <c r="NK84" s="178"/>
      <c r="NL84" s="178"/>
      <c r="NM84" s="178"/>
      <c r="NN84" s="178"/>
      <c r="NO84" s="178"/>
      <c r="NP84" s="178"/>
      <c r="NQ84" s="178"/>
      <c r="NR84" s="178"/>
      <c r="NS84" s="178"/>
      <c r="NT84" s="178"/>
      <c r="NU84" s="178"/>
      <c r="NV84" s="178"/>
      <c r="NW84" s="178"/>
      <c r="NX84" s="178"/>
      <c r="NY84" s="178"/>
      <c r="NZ84" s="178"/>
      <c r="OA84" s="178"/>
      <c r="OB84" s="178"/>
      <c r="OC84" s="178"/>
      <c r="OD84" s="178"/>
      <c r="OE84" s="178"/>
      <c r="OF84" s="178"/>
      <c r="OG84" s="178"/>
      <c r="OH84" s="178"/>
      <c r="OI84" s="178"/>
      <c r="OJ84" s="178"/>
      <c r="OK84" s="178"/>
      <c r="OL84" s="178"/>
      <c r="OM84" s="178"/>
      <c r="ON84" s="178"/>
      <c r="OO84" s="178"/>
      <c r="OP84" s="178"/>
      <c r="OQ84" s="178"/>
      <c r="OR84" s="178"/>
      <c r="OS84" s="178"/>
      <c r="OT84" s="178"/>
      <c r="OU84" s="178"/>
      <c r="OV84" s="178"/>
      <c r="OW84" s="178"/>
      <c r="OX84" s="178"/>
      <c r="OY84" s="178"/>
      <c r="OZ84" s="178"/>
      <c r="PA84" s="178"/>
      <c r="PB84" s="178"/>
      <c r="PC84" s="178"/>
      <c r="PD84" s="178"/>
      <c r="PE84" s="178"/>
      <c r="PF84" s="178"/>
      <c r="PG84" s="178"/>
      <c r="PH84" s="178"/>
      <c r="PI84" s="178"/>
      <c r="PJ84" s="178"/>
      <c r="PK84" s="178"/>
      <c r="PL84" s="178"/>
      <c r="PM84" s="178"/>
      <c r="PN84" s="178"/>
      <c r="PO84" s="178"/>
      <c r="PP84" s="178"/>
      <c r="PQ84" s="178"/>
      <c r="PR84" s="178"/>
      <c r="PS84" s="178"/>
      <c r="PT84" s="178"/>
      <c r="PU84" s="178"/>
      <c r="PV84" s="178"/>
      <c r="PW84" s="178"/>
      <c r="PX84" s="178"/>
      <c r="PY84" s="178"/>
      <c r="PZ84" s="178"/>
      <c r="QA84" s="178"/>
      <c r="QB84" s="178"/>
      <c r="QC84" s="178"/>
      <c r="QD84" s="178"/>
      <c r="QE84" s="178"/>
      <c r="QF84" s="178"/>
      <c r="QG84" s="178"/>
      <c r="QH84" s="178"/>
      <c r="QI84" s="178"/>
      <c r="QJ84" s="178"/>
      <c r="QK84" s="178"/>
      <c r="QL84" s="178"/>
      <c r="QM84" s="178"/>
      <c r="QN84" s="178"/>
      <c r="QO84" s="178"/>
      <c r="QP84" s="178"/>
      <c r="QQ84" s="178"/>
      <c r="QR84" s="178"/>
      <c r="QS84" s="178"/>
      <c r="QT84" s="178"/>
      <c r="QU84" s="178"/>
      <c r="QV84" s="178"/>
      <c r="QW84" s="178"/>
      <c r="QX84" s="178"/>
      <c r="QY84" s="178"/>
      <c r="QZ84" s="178"/>
      <c r="RA84" s="178"/>
      <c r="RB84" s="178"/>
      <c r="RC84" s="178"/>
      <c r="RD84" s="178"/>
      <c r="RE84" s="178"/>
      <c r="RF84" s="178"/>
      <c r="RG84" s="178"/>
      <c r="RH84" s="178"/>
      <c r="RI84" s="178"/>
      <c r="RJ84" s="178"/>
      <c r="RK84" s="178"/>
      <c r="RL84" s="178"/>
      <c r="RM84" s="178"/>
      <c r="RN84" s="178"/>
      <c r="RO84" s="178"/>
      <c r="RP84" s="178"/>
      <c r="RQ84" s="178"/>
      <c r="RR84" s="178"/>
      <c r="RS84" s="178"/>
      <c r="RT84" s="178"/>
      <c r="RU84" s="178"/>
      <c r="RV84" s="178"/>
      <c r="RW84" s="178"/>
      <c r="RX84" s="178"/>
      <c r="RY84" s="178"/>
      <c r="RZ84" s="178"/>
      <c r="SA84" s="178"/>
      <c r="SB84" s="178"/>
      <c r="SC84" s="178"/>
      <c r="SD84" s="178"/>
      <c r="SE84" s="178"/>
      <c r="SF84" s="178"/>
      <c r="SG84" s="178"/>
      <c r="SH84" s="178"/>
      <c r="SI84" s="178"/>
      <c r="SJ84" s="178"/>
      <c r="SK84" s="178"/>
      <c r="SL84" s="178"/>
      <c r="SM84" s="178"/>
      <c r="SN84" s="178"/>
      <c r="SO84" s="178"/>
      <c r="SP84" s="178"/>
      <c r="SQ84" s="178"/>
      <c r="SR84" s="178"/>
      <c r="SS84" s="178"/>
      <c r="ST84" s="178"/>
      <c r="SU84" s="178"/>
      <c r="SV84" s="178"/>
      <c r="SW84" s="178"/>
      <c r="SX84" s="178"/>
      <c r="SY84" s="178"/>
      <c r="SZ84" s="178"/>
      <c r="TA84" s="178"/>
      <c r="TB84" s="178"/>
      <c r="TC84" s="178"/>
      <c r="TD84" s="178"/>
      <c r="TE84" s="178"/>
      <c r="TF84" s="178"/>
      <c r="TG84" s="178"/>
      <c r="TH84" s="178"/>
      <c r="TI84" s="178"/>
      <c r="TJ84" s="178"/>
      <c r="TK84" s="178"/>
      <c r="TL84" s="178"/>
      <c r="TM84" s="178"/>
      <c r="TN84" s="178"/>
      <c r="TO84" s="178"/>
      <c r="TP84" s="178"/>
      <c r="TQ84" s="178"/>
      <c r="TR84" s="178"/>
      <c r="TS84" s="178"/>
      <c r="TT84" s="178"/>
      <c r="TU84" s="178"/>
      <c r="TV84" s="178"/>
      <c r="TW84" s="178"/>
      <c r="TX84" s="178"/>
      <c r="TY84" s="178"/>
      <c r="TZ84" s="178"/>
      <c r="UA84" s="178"/>
      <c r="UB84" s="178"/>
      <c r="UC84" s="178"/>
      <c r="UD84" s="178"/>
      <c r="UE84" s="178"/>
      <c r="UF84" s="178"/>
      <c r="UG84" s="178"/>
      <c r="UH84" s="178"/>
      <c r="UI84" s="178"/>
      <c r="UJ84" s="178"/>
      <c r="UK84" s="178"/>
      <c r="UL84" s="178"/>
      <c r="UM84" s="178"/>
      <c r="UN84" s="178"/>
      <c r="UO84" s="178"/>
      <c r="UP84" s="178"/>
      <c r="UQ84" s="178"/>
      <c r="UR84" s="178"/>
      <c r="US84" s="178"/>
      <c r="UT84" s="178"/>
      <c r="UU84" s="178"/>
      <c r="UV84" s="178"/>
      <c r="UW84" s="178"/>
      <c r="UX84" s="178"/>
      <c r="UY84" s="178"/>
      <c r="UZ84" s="178"/>
      <c r="VA84" s="178"/>
      <c r="VB84" s="178"/>
      <c r="VC84" s="178"/>
      <c r="VD84" s="178"/>
      <c r="VE84" s="178"/>
      <c r="VF84" s="178"/>
      <c r="VG84" s="178"/>
      <c r="VH84" s="178"/>
      <c r="VI84" s="178"/>
      <c r="VJ84" s="178"/>
      <c r="VK84" s="178"/>
      <c r="VL84" s="178"/>
      <c r="VM84" s="178"/>
      <c r="VN84" s="178"/>
      <c r="VO84" s="178"/>
      <c r="VP84" s="178"/>
      <c r="VQ84" s="178"/>
      <c r="VR84" s="178"/>
      <c r="VS84" s="178"/>
      <c r="VT84" s="178"/>
      <c r="VU84" s="178"/>
      <c r="VV84" s="178"/>
      <c r="VW84" s="178"/>
      <c r="VX84" s="178"/>
      <c r="VY84" s="178"/>
      <c r="VZ84" s="178"/>
      <c r="WA84" s="178"/>
      <c r="WB84" s="178"/>
      <c r="WC84" s="178"/>
      <c r="WD84" s="178"/>
      <c r="WE84" s="178"/>
      <c r="WF84" s="178"/>
      <c r="WG84" s="178"/>
      <c r="WH84" s="178"/>
      <c r="WI84" s="178"/>
      <c r="WJ84" s="178"/>
      <c r="WK84" s="178"/>
      <c r="WL84" s="178"/>
      <c r="WM84" s="178"/>
      <c r="WN84" s="178"/>
      <c r="WO84" s="178"/>
      <c r="WP84" s="178"/>
      <c r="WQ84" s="178"/>
      <c r="WR84" s="178"/>
      <c r="WS84" s="178"/>
      <c r="WT84" s="178"/>
      <c r="WU84" s="178"/>
      <c r="WV84" s="178"/>
      <c r="WW84" s="178"/>
      <c r="WX84" s="178"/>
      <c r="WY84" s="178"/>
      <c r="WZ84" s="178"/>
      <c r="XA84" s="178"/>
      <c r="XB84" s="178"/>
      <c r="XC84" s="178"/>
      <c r="XD84" s="178"/>
      <c r="XE84" s="178"/>
      <c r="XF84" s="178"/>
      <c r="XG84" s="178"/>
      <c r="XH84" s="178"/>
      <c r="XI84" s="178"/>
      <c r="XJ84" s="178"/>
      <c r="XK84" s="178"/>
      <c r="XL84" s="178"/>
      <c r="XM84" s="178"/>
      <c r="XN84" s="178"/>
      <c r="XO84" s="178"/>
      <c r="XP84" s="178"/>
      <c r="XQ84" s="178"/>
      <c r="XR84" s="178"/>
      <c r="XS84" s="178"/>
      <c r="XT84" s="178"/>
      <c r="XU84" s="178"/>
      <c r="XV84" s="178"/>
      <c r="XW84" s="178"/>
      <c r="XX84" s="178"/>
      <c r="XY84" s="178"/>
      <c r="XZ84" s="178"/>
      <c r="YA84" s="178"/>
      <c r="YB84" s="178"/>
      <c r="YC84" s="178"/>
      <c r="YD84" s="178"/>
      <c r="YE84" s="178"/>
      <c r="YF84" s="178"/>
      <c r="YG84" s="178"/>
      <c r="YH84" s="178"/>
      <c r="YI84" s="178"/>
      <c r="YJ84" s="178"/>
      <c r="YK84" s="178"/>
      <c r="YL84" s="178"/>
      <c r="YM84" s="178"/>
      <c r="YN84" s="178"/>
      <c r="YO84" s="178"/>
      <c r="YP84" s="178"/>
      <c r="YQ84" s="178"/>
      <c r="YR84" s="178"/>
      <c r="YS84" s="178"/>
      <c r="YT84" s="178"/>
      <c r="YU84" s="178"/>
      <c r="YV84" s="178"/>
      <c r="YW84" s="178"/>
      <c r="YX84" s="178"/>
      <c r="YY84" s="178"/>
      <c r="YZ84" s="178"/>
      <c r="ZA84" s="178"/>
      <c r="ZB84" s="178"/>
      <c r="ZC84" s="178"/>
      <c r="ZD84" s="178"/>
      <c r="ZE84" s="178"/>
      <c r="ZF84" s="178"/>
      <c r="ZG84" s="178"/>
      <c r="ZH84" s="178"/>
      <c r="ZI84" s="178"/>
      <c r="ZJ84" s="178"/>
      <c r="ZK84" s="178"/>
      <c r="ZL84" s="178"/>
      <c r="ZM84" s="178"/>
      <c r="ZN84" s="178"/>
      <c r="ZO84" s="178"/>
      <c r="ZP84" s="178"/>
      <c r="ZQ84" s="178"/>
      <c r="ZR84" s="178"/>
      <c r="ZS84" s="178"/>
      <c r="ZT84" s="178"/>
      <c r="ZU84" s="178"/>
      <c r="ZV84" s="178"/>
      <c r="ZW84" s="178"/>
      <c r="ZX84" s="178"/>
      <c r="ZY84" s="178"/>
      <c r="ZZ84" s="178"/>
      <c r="AAA84" s="178"/>
      <c r="AAB84" s="178"/>
      <c r="AAC84" s="178"/>
      <c r="AAD84" s="178"/>
      <c r="AAE84" s="178"/>
      <c r="AAF84" s="178"/>
      <c r="AAG84" s="178"/>
      <c r="AAH84" s="178"/>
      <c r="AAI84" s="178"/>
      <c r="AAJ84" s="178"/>
      <c r="AAK84" s="178"/>
      <c r="AAL84" s="178"/>
      <c r="AAM84" s="178"/>
      <c r="AAN84" s="178"/>
      <c r="AAO84" s="178"/>
      <c r="AAP84" s="178"/>
      <c r="AAQ84" s="178"/>
      <c r="AAR84" s="178"/>
      <c r="AAS84" s="178"/>
      <c r="AAT84" s="178"/>
      <c r="AAU84" s="178"/>
      <c r="AAV84" s="178"/>
      <c r="AAW84" s="178"/>
      <c r="AAX84" s="178"/>
      <c r="AAY84" s="178"/>
      <c r="AAZ84" s="178"/>
      <c r="ABA84" s="178"/>
      <c r="ABB84" s="178"/>
      <c r="ABC84" s="178"/>
      <c r="ABD84" s="178"/>
      <c r="ABE84" s="178"/>
      <c r="ABF84" s="178"/>
      <c r="ABG84" s="178"/>
      <c r="ABH84" s="178"/>
      <c r="ABI84" s="178"/>
      <c r="ABJ84" s="178"/>
      <c r="ABK84" s="178"/>
      <c r="ABL84" s="178"/>
      <c r="ABM84" s="178"/>
      <c r="ABN84" s="178"/>
      <c r="ABO84" s="178"/>
      <c r="ABP84" s="178"/>
      <c r="ABQ84" s="178"/>
      <c r="ABR84" s="178"/>
      <c r="ABS84" s="178"/>
      <c r="ABT84" s="178"/>
      <c r="ABU84" s="178"/>
      <c r="ABV84" s="178"/>
      <c r="ABW84" s="178"/>
      <c r="ABX84" s="178"/>
      <c r="ABY84" s="178"/>
      <c r="ABZ84" s="178"/>
      <c r="ACA84" s="178"/>
      <c r="ACB84" s="178"/>
      <c r="ACC84" s="178"/>
      <c r="ACD84" s="178"/>
      <c r="ACE84" s="178"/>
      <c r="ACF84" s="178"/>
      <c r="ACG84" s="178"/>
      <c r="ACH84" s="178"/>
      <c r="ACI84" s="178"/>
      <c r="ACJ84" s="178"/>
      <c r="ACK84" s="178"/>
      <c r="ACL84" s="178"/>
      <c r="ACM84" s="178"/>
      <c r="ACN84" s="178"/>
      <c r="ACO84" s="178"/>
      <c r="ACP84" s="178"/>
      <c r="ACQ84" s="178"/>
      <c r="ACR84" s="178"/>
      <c r="ACS84" s="178"/>
      <c r="ACT84" s="178"/>
      <c r="ACU84" s="178"/>
      <c r="ACV84" s="178"/>
      <c r="ACW84" s="178"/>
      <c r="ACX84" s="178"/>
      <c r="ACY84" s="178"/>
      <c r="ACZ84" s="178"/>
      <c r="ADA84" s="178"/>
      <c r="ADB84" s="178"/>
      <c r="ADC84" s="178"/>
      <c r="ADD84" s="178"/>
      <c r="ADE84" s="178"/>
      <c r="ADF84" s="178"/>
      <c r="ADG84" s="178"/>
      <c r="ADH84" s="178"/>
      <c r="ADI84" s="178"/>
      <c r="ADJ84" s="178"/>
      <c r="ADK84" s="178"/>
      <c r="ADL84" s="178"/>
      <c r="ADM84" s="178"/>
      <c r="ADN84" s="178"/>
      <c r="ADO84" s="178"/>
      <c r="ADP84" s="178"/>
      <c r="ADQ84" s="178"/>
      <c r="ADR84" s="178"/>
      <c r="ADS84" s="178"/>
      <c r="ADT84" s="178"/>
      <c r="ADU84" s="178"/>
      <c r="ADV84" s="178"/>
      <c r="ADW84" s="178"/>
      <c r="ADX84" s="178"/>
      <c r="ADY84" s="178"/>
      <c r="ADZ84" s="178"/>
      <c r="AEA84" s="178"/>
      <c r="AEB84" s="178"/>
      <c r="AEC84" s="178"/>
      <c r="AED84" s="178"/>
      <c r="AEE84" s="178"/>
      <c r="AEF84" s="178"/>
      <c r="AEG84" s="178"/>
      <c r="AEH84" s="178"/>
      <c r="AEI84" s="178"/>
      <c r="AEJ84" s="178"/>
      <c r="AEK84" s="178"/>
      <c r="AEL84" s="178"/>
      <c r="AEM84" s="178"/>
      <c r="AEN84" s="178"/>
      <c r="AEO84" s="178"/>
      <c r="AEP84" s="178"/>
      <c r="AEQ84" s="178"/>
      <c r="AER84" s="178"/>
      <c r="AES84" s="178"/>
      <c r="AET84" s="178"/>
      <c r="AEU84" s="178"/>
      <c r="AEV84" s="178"/>
      <c r="AEW84" s="178"/>
      <c r="AEX84" s="178"/>
      <c r="AEY84" s="178"/>
      <c r="AEZ84" s="178"/>
      <c r="AFA84" s="178"/>
      <c r="AFB84" s="178"/>
      <c r="AFC84" s="178"/>
      <c r="AFD84" s="178"/>
      <c r="AFE84" s="178"/>
      <c r="AFF84" s="178"/>
      <c r="AFG84" s="178"/>
      <c r="AFH84" s="178"/>
      <c r="AFI84" s="178"/>
      <c r="AFJ84" s="178"/>
      <c r="AFK84" s="178"/>
      <c r="AFL84" s="178"/>
      <c r="AFM84" s="178"/>
      <c r="AFN84" s="178"/>
      <c r="AFO84" s="178"/>
      <c r="AFP84" s="178"/>
      <c r="AFQ84" s="178"/>
      <c r="AFR84" s="178"/>
      <c r="AFS84" s="178"/>
      <c r="AFT84" s="178"/>
      <c r="AFU84" s="178"/>
      <c r="AFV84" s="178"/>
      <c r="AFW84" s="178"/>
      <c r="AFX84" s="178"/>
      <c r="AFY84" s="178"/>
      <c r="AFZ84" s="178"/>
      <c r="AGA84" s="178"/>
      <c r="AGB84" s="178"/>
      <c r="AGC84" s="178"/>
      <c r="AGD84" s="178"/>
      <c r="AGE84" s="178"/>
      <c r="AGF84" s="178"/>
      <c r="AGG84" s="178"/>
      <c r="AGH84" s="178"/>
      <c r="AGI84" s="178"/>
      <c r="AGJ84" s="178"/>
      <c r="AGK84" s="178"/>
      <c r="AGL84" s="178"/>
      <c r="AGM84" s="178"/>
      <c r="AGN84" s="178"/>
      <c r="AGO84" s="178"/>
      <c r="AGP84" s="178"/>
      <c r="AGQ84" s="178"/>
      <c r="AGR84" s="178"/>
      <c r="AGS84" s="178"/>
      <c r="AGT84" s="178"/>
      <c r="AGU84" s="178"/>
      <c r="AGV84" s="178"/>
      <c r="AGW84" s="178"/>
      <c r="AGX84" s="178"/>
      <c r="AGY84" s="178"/>
      <c r="AGZ84" s="178"/>
      <c r="AHA84" s="178"/>
      <c r="AHB84" s="178"/>
      <c r="AHC84" s="178"/>
      <c r="AHD84" s="178"/>
      <c r="AHE84" s="178"/>
      <c r="AHF84" s="178"/>
      <c r="AHG84" s="178"/>
      <c r="AHH84" s="178"/>
      <c r="AHI84" s="178"/>
      <c r="AHJ84" s="178"/>
      <c r="AHK84" s="178"/>
      <c r="AHL84" s="178"/>
      <c r="AHM84" s="178"/>
      <c r="AHN84" s="178"/>
      <c r="AHO84" s="178"/>
      <c r="AHP84" s="178"/>
      <c r="AHQ84" s="178"/>
      <c r="AHR84" s="178"/>
      <c r="AHS84" s="178"/>
      <c r="AHT84" s="178"/>
      <c r="AHU84" s="178"/>
      <c r="AHV84" s="178"/>
      <c r="AHW84" s="178"/>
      <c r="AHX84" s="178"/>
      <c r="AHY84" s="178"/>
      <c r="AHZ84" s="178"/>
      <c r="AIA84" s="178"/>
      <c r="AIB84" s="178"/>
      <c r="AIC84" s="178"/>
      <c r="AID84" s="178"/>
      <c r="AIE84" s="178"/>
      <c r="AIF84" s="178"/>
      <c r="AIG84" s="178"/>
      <c r="AIH84" s="178"/>
      <c r="AII84" s="178"/>
      <c r="AIJ84" s="178"/>
      <c r="AIK84" s="178"/>
      <c r="AIL84" s="178"/>
      <c r="AIM84" s="178"/>
      <c r="AIN84" s="178"/>
      <c r="AIO84" s="178"/>
      <c r="AIP84" s="178"/>
      <c r="AIQ84" s="178"/>
      <c r="AIR84" s="178"/>
      <c r="AIS84" s="178"/>
      <c r="AIT84" s="178"/>
      <c r="AIU84" s="178"/>
      <c r="AIV84" s="178"/>
      <c r="AIW84" s="178"/>
      <c r="AIX84" s="178"/>
      <c r="AIY84" s="178"/>
      <c r="AIZ84" s="178"/>
      <c r="AJA84" s="178"/>
      <c r="AJB84" s="178"/>
      <c r="AJC84" s="178"/>
      <c r="AJD84" s="178"/>
      <c r="AJE84" s="178"/>
      <c r="AJF84" s="178"/>
      <c r="AJG84" s="178"/>
      <c r="AJH84" s="178"/>
      <c r="AJI84" s="178"/>
      <c r="AJJ84" s="178"/>
      <c r="AJK84" s="178"/>
      <c r="AJL84" s="178"/>
      <c r="AJM84" s="178"/>
      <c r="AJN84" s="178"/>
      <c r="AJO84" s="178"/>
      <c r="AJP84" s="178"/>
      <c r="AJQ84" s="178"/>
      <c r="AJR84" s="178"/>
      <c r="AJS84" s="178"/>
      <c r="AJT84" s="178"/>
      <c r="AJU84" s="178"/>
      <c r="AJV84" s="178"/>
      <c r="AJW84" s="178"/>
      <c r="AJX84" s="178"/>
      <c r="AJY84" s="178"/>
      <c r="AJZ84" s="178"/>
      <c r="AKA84" s="178"/>
      <c r="AKB84" s="178"/>
      <c r="AKC84" s="178"/>
      <c r="AKD84" s="178"/>
      <c r="AKE84" s="178"/>
      <c r="AKF84" s="178"/>
      <c r="AKG84" s="178"/>
      <c r="AKH84" s="178"/>
      <c r="AKI84" s="178"/>
      <c r="AKJ84" s="178"/>
      <c r="AKK84" s="178"/>
      <c r="AKL84" s="178"/>
      <c r="AKM84" s="178"/>
      <c r="AKN84" s="178"/>
      <c r="AKO84" s="178"/>
      <c r="AKP84" s="178"/>
      <c r="AKQ84" s="178"/>
      <c r="AKR84" s="178"/>
      <c r="AKS84" s="178"/>
      <c r="AKT84" s="178"/>
      <c r="AKU84" s="178"/>
      <c r="AKV84" s="178"/>
      <c r="AKW84" s="178"/>
      <c r="AKX84" s="178"/>
      <c r="AKY84" s="178"/>
      <c r="AKZ84" s="178"/>
      <c r="ALA84" s="178"/>
      <c r="ALB84" s="178"/>
      <c r="ALC84" s="178"/>
      <c r="ALD84" s="178"/>
      <c r="ALE84" s="178"/>
      <c r="ALF84" s="178"/>
      <c r="ALG84" s="178"/>
      <c r="ALH84" s="178"/>
      <c r="ALI84" s="178"/>
      <c r="ALJ84" s="178"/>
      <c r="ALK84" s="178"/>
      <c r="ALL84" s="178"/>
      <c r="ALM84" s="178"/>
      <c r="ALN84" s="178"/>
      <c r="ALO84" s="178"/>
      <c r="ALP84" s="178"/>
      <c r="ALQ84" s="178"/>
      <c r="ALR84" s="178"/>
      <c r="ALS84" s="178"/>
      <c r="ALT84" s="178"/>
      <c r="ALU84" s="178"/>
      <c r="ALV84" s="178"/>
      <c r="ALW84" s="178"/>
      <c r="ALX84" s="178"/>
      <c r="ALY84" s="178"/>
      <c r="ALZ84" s="178"/>
      <c r="AMA84" s="178"/>
      <c r="AMB84" s="178"/>
      <c r="AMC84" s="178"/>
      <c r="AMD84" s="178"/>
      <c r="AME84" s="178"/>
      <c r="AMF84" s="178"/>
      <c r="AMG84" s="178"/>
      <c r="AMH84" s="178"/>
      <c r="AMI84" s="178"/>
      <c r="AMJ84" s="178"/>
      <c r="AMK84" s="178"/>
    </row>
    <row r="85" spans="1:1025" ht="33" x14ac:dyDescent="0.25">
      <c r="A85" s="178"/>
      <c r="B85" s="186" t="s">
        <v>343</v>
      </c>
      <c r="C85" s="187">
        <v>8.43</v>
      </c>
      <c r="D85" s="186" t="s">
        <v>186</v>
      </c>
      <c r="E85" s="187">
        <v>6.01</v>
      </c>
      <c r="F85" s="186" t="s">
        <v>615</v>
      </c>
      <c r="G85" s="187">
        <v>8.6300000000000008</v>
      </c>
      <c r="H85" s="186" t="s">
        <v>434</v>
      </c>
      <c r="I85" s="187">
        <v>19.68</v>
      </c>
      <c r="J85" s="186" t="s">
        <v>186</v>
      </c>
      <c r="K85" s="187">
        <v>6.01</v>
      </c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178"/>
      <c r="GX85" s="178"/>
      <c r="GY85" s="178"/>
      <c r="GZ85" s="178"/>
      <c r="HA85" s="178"/>
      <c r="HB85" s="178"/>
      <c r="HC85" s="178"/>
      <c r="HD85" s="178"/>
      <c r="HE85" s="178"/>
      <c r="HF85" s="178"/>
      <c r="HG85" s="178"/>
      <c r="HH85" s="178"/>
      <c r="HI85" s="178"/>
      <c r="HJ85" s="178"/>
      <c r="HK85" s="178"/>
      <c r="HL85" s="178"/>
      <c r="HM85" s="178"/>
      <c r="HN85" s="178"/>
      <c r="HO85" s="178"/>
      <c r="HP85" s="178"/>
      <c r="HQ85" s="178"/>
      <c r="HR85" s="178"/>
      <c r="HS85" s="178"/>
      <c r="HT85" s="178"/>
      <c r="HU85" s="178"/>
      <c r="HV85" s="178"/>
      <c r="HW85" s="178"/>
      <c r="HX85" s="178"/>
      <c r="HY85" s="178"/>
      <c r="HZ85" s="178"/>
      <c r="IA85" s="178"/>
      <c r="IB85" s="178"/>
      <c r="IC85" s="178"/>
      <c r="ID85" s="178"/>
      <c r="IE85" s="178"/>
      <c r="IF85" s="178"/>
      <c r="IG85" s="178"/>
      <c r="IH85" s="178"/>
      <c r="II85" s="178"/>
      <c r="IJ85" s="178"/>
      <c r="IK85" s="178"/>
      <c r="IL85" s="178"/>
      <c r="IM85" s="178"/>
      <c r="IN85" s="178"/>
      <c r="IO85" s="178"/>
      <c r="IP85" s="178"/>
      <c r="IQ85" s="178"/>
      <c r="IR85" s="178"/>
      <c r="IS85" s="178"/>
      <c r="IT85" s="178"/>
      <c r="IU85" s="178"/>
      <c r="IV85" s="178"/>
      <c r="IW85" s="178"/>
      <c r="IX85" s="178"/>
      <c r="IY85" s="178"/>
      <c r="IZ85" s="178"/>
      <c r="JA85" s="178"/>
      <c r="JB85" s="178"/>
      <c r="JC85" s="178"/>
      <c r="JD85" s="178"/>
      <c r="JE85" s="178"/>
      <c r="JF85" s="178"/>
      <c r="JG85" s="178"/>
      <c r="JH85" s="178"/>
      <c r="JI85" s="178"/>
      <c r="JJ85" s="178"/>
      <c r="JK85" s="178"/>
      <c r="JL85" s="178"/>
      <c r="JM85" s="178"/>
      <c r="JN85" s="178"/>
      <c r="JO85" s="178"/>
      <c r="JP85" s="178"/>
      <c r="JQ85" s="178"/>
      <c r="JR85" s="178"/>
      <c r="JS85" s="178"/>
      <c r="JT85" s="178"/>
      <c r="JU85" s="178"/>
      <c r="JV85" s="178"/>
      <c r="JW85" s="178"/>
      <c r="JX85" s="178"/>
      <c r="JY85" s="178"/>
      <c r="JZ85" s="178"/>
      <c r="KA85" s="178"/>
      <c r="KB85" s="178"/>
      <c r="KC85" s="178"/>
      <c r="KD85" s="178"/>
      <c r="KE85" s="178"/>
      <c r="KF85" s="178"/>
      <c r="KG85" s="178"/>
      <c r="KH85" s="178"/>
      <c r="KI85" s="178"/>
      <c r="KJ85" s="178"/>
      <c r="KK85" s="178"/>
      <c r="KL85" s="178"/>
      <c r="KM85" s="178"/>
      <c r="KN85" s="178"/>
      <c r="KO85" s="178"/>
      <c r="KP85" s="178"/>
      <c r="KQ85" s="178"/>
      <c r="KR85" s="178"/>
      <c r="KS85" s="178"/>
      <c r="KT85" s="178"/>
      <c r="KU85" s="178"/>
      <c r="KV85" s="178"/>
      <c r="KW85" s="178"/>
      <c r="KX85" s="178"/>
      <c r="KY85" s="178"/>
      <c r="KZ85" s="178"/>
      <c r="LA85" s="178"/>
      <c r="LB85" s="178"/>
      <c r="LC85" s="178"/>
      <c r="LD85" s="178"/>
      <c r="LE85" s="178"/>
      <c r="LF85" s="178"/>
      <c r="LG85" s="178"/>
      <c r="LH85" s="178"/>
      <c r="LI85" s="178"/>
      <c r="LJ85" s="178"/>
      <c r="LK85" s="178"/>
      <c r="LL85" s="178"/>
      <c r="LM85" s="178"/>
      <c r="LN85" s="178"/>
      <c r="LO85" s="178"/>
      <c r="LP85" s="178"/>
      <c r="LQ85" s="178"/>
      <c r="LR85" s="178"/>
      <c r="LS85" s="178"/>
      <c r="LT85" s="178"/>
      <c r="LU85" s="178"/>
      <c r="LV85" s="178"/>
      <c r="LW85" s="178"/>
      <c r="LX85" s="178"/>
      <c r="LY85" s="178"/>
      <c r="LZ85" s="178"/>
      <c r="MA85" s="178"/>
      <c r="MB85" s="178"/>
      <c r="MC85" s="178"/>
      <c r="MD85" s="178"/>
      <c r="ME85" s="178"/>
      <c r="MF85" s="178"/>
      <c r="MG85" s="178"/>
      <c r="MH85" s="178"/>
      <c r="MI85" s="178"/>
      <c r="MJ85" s="178"/>
      <c r="MK85" s="178"/>
      <c r="ML85" s="178"/>
      <c r="MM85" s="178"/>
      <c r="MN85" s="178"/>
      <c r="MO85" s="178"/>
      <c r="MP85" s="178"/>
      <c r="MQ85" s="178"/>
      <c r="MR85" s="178"/>
      <c r="MS85" s="178"/>
      <c r="MT85" s="178"/>
      <c r="MU85" s="178"/>
      <c r="MV85" s="178"/>
      <c r="MW85" s="178"/>
      <c r="MX85" s="178"/>
      <c r="MY85" s="178"/>
      <c r="MZ85" s="178"/>
      <c r="NA85" s="178"/>
      <c r="NB85" s="178"/>
      <c r="NC85" s="178"/>
      <c r="ND85" s="178"/>
      <c r="NE85" s="178"/>
      <c r="NF85" s="178"/>
      <c r="NG85" s="178"/>
      <c r="NH85" s="178"/>
      <c r="NI85" s="178"/>
      <c r="NJ85" s="178"/>
      <c r="NK85" s="178"/>
      <c r="NL85" s="178"/>
      <c r="NM85" s="178"/>
      <c r="NN85" s="178"/>
      <c r="NO85" s="178"/>
      <c r="NP85" s="178"/>
      <c r="NQ85" s="178"/>
      <c r="NR85" s="178"/>
      <c r="NS85" s="178"/>
      <c r="NT85" s="178"/>
      <c r="NU85" s="178"/>
      <c r="NV85" s="178"/>
      <c r="NW85" s="178"/>
      <c r="NX85" s="178"/>
      <c r="NY85" s="178"/>
      <c r="NZ85" s="178"/>
      <c r="OA85" s="178"/>
      <c r="OB85" s="178"/>
      <c r="OC85" s="178"/>
      <c r="OD85" s="178"/>
      <c r="OE85" s="178"/>
      <c r="OF85" s="178"/>
      <c r="OG85" s="178"/>
      <c r="OH85" s="178"/>
      <c r="OI85" s="178"/>
      <c r="OJ85" s="178"/>
      <c r="OK85" s="178"/>
      <c r="OL85" s="178"/>
      <c r="OM85" s="178"/>
      <c r="ON85" s="178"/>
      <c r="OO85" s="178"/>
      <c r="OP85" s="178"/>
      <c r="OQ85" s="178"/>
      <c r="OR85" s="178"/>
      <c r="OS85" s="178"/>
      <c r="OT85" s="178"/>
      <c r="OU85" s="178"/>
      <c r="OV85" s="178"/>
      <c r="OW85" s="178"/>
      <c r="OX85" s="178"/>
      <c r="OY85" s="178"/>
      <c r="OZ85" s="178"/>
      <c r="PA85" s="178"/>
      <c r="PB85" s="178"/>
      <c r="PC85" s="178"/>
      <c r="PD85" s="178"/>
      <c r="PE85" s="178"/>
      <c r="PF85" s="178"/>
      <c r="PG85" s="178"/>
      <c r="PH85" s="178"/>
      <c r="PI85" s="178"/>
      <c r="PJ85" s="178"/>
      <c r="PK85" s="178"/>
      <c r="PL85" s="178"/>
      <c r="PM85" s="178"/>
      <c r="PN85" s="178"/>
      <c r="PO85" s="178"/>
      <c r="PP85" s="178"/>
      <c r="PQ85" s="178"/>
      <c r="PR85" s="178"/>
      <c r="PS85" s="178"/>
      <c r="PT85" s="178"/>
      <c r="PU85" s="178"/>
      <c r="PV85" s="178"/>
      <c r="PW85" s="178"/>
      <c r="PX85" s="178"/>
      <c r="PY85" s="178"/>
      <c r="PZ85" s="178"/>
      <c r="QA85" s="178"/>
      <c r="QB85" s="178"/>
      <c r="QC85" s="178"/>
      <c r="QD85" s="178"/>
      <c r="QE85" s="178"/>
      <c r="QF85" s="178"/>
      <c r="QG85" s="178"/>
      <c r="QH85" s="178"/>
      <c r="QI85" s="178"/>
      <c r="QJ85" s="178"/>
      <c r="QK85" s="178"/>
      <c r="QL85" s="178"/>
      <c r="QM85" s="178"/>
      <c r="QN85" s="178"/>
      <c r="QO85" s="178"/>
      <c r="QP85" s="178"/>
      <c r="QQ85" s="178"/>
      <c r="QR85" s="178"/>
      <c r="QS85" s="178"/>
      <c r="QT85" s="178"/>
      <c r="QU85" s="178"/>
      <c r="QV85" s="178"/>
      <c r="QW85" s="178"/>
      <c r="QX85" s="178"/>
      <c r="QY85" s="178"/>
      <c r="QZ85" s="178"/>
      <c r="RA85" s="178"/>
      <c r="RB85" s="178"/>
      <c r="RC85" s="178"/>
      <c r="RD85" s="178"/>
      <c r="RE85" s="178"/>
      <c r="RF85" s="178"/>
      <c r="RG85" s="178"/>
      <c r="RH85" s="178"/>
      <c r="RI85" s="178"/>
      <c r="RJ85" s="178"/>
      <c r="RK85" s="178"/>
      <c r="RL85" s="178"/>
      <c r="RM85" s="178"/>
      <c r="RN85" s="178"/>
      <c r="RO85" s="178"/>
      <c r="RP85" s="178"/>
      <c r="RQ85" s="178"/>
      <c r="RR85" s="178"/>
      <c r="RS85" s="178"/>
      <c r="RT85" s="178"/>
      <c r="RU85" s="178"/>
      <c r="RV85" s="178"/>
      <c r="RW85" s="178"/>
      <c r="RX85" s="178"/>
      <c r="RY85" s="178"/>
      <c r="RZ85" s="178"/>
      <c r="SA85" s="178"/>
      <c r="SB85" s="178"/>
      <c r="SC85" s="178"/>
      <c r="SD85" s="178"/>
      <c r="SE85" s="178"/>
      <c r="SF85" s="178"/>
      <c r="SG85" s="178"/>
      <c r="SH85" s="178"/>
      <c r="SI85" s="178"/>
      <c r="SJ85" s="178"/>
      <c r="SK85" s="178"/>
      <c r="SL85" s="178"/>
      <c r="SM85" s="178"/>
      <c r="SN85" s="178"/>
      <c r="SO85" s="178"/>
      <c r="SP85" s="178"/>
      <c r="SQ85" s="178"/>
      <c r="SR85" s="178"/>
      <c r="SS85" s="178"/>
      <c r="ST85" s="178"/>
      <c r="SU85" s="178"/>
      <c r="SV85" s="178"/>
      <c r="SW85" s="178"/>
      <c r="SX85" s="178"/>
      <c r="SY85" s="178"/>
      <c r="SZ85" s="178"/>
      <c r="TA85" s="178"/>
      <c r="TB85" s="178"/>
      <c r="TC85" s="178"/>
      <c r="TD85" s="178"/>
      <c r="TE85" s="178"/>
      <c r="TF85" s="178"/>
      <c r="TG85" s="178"/>
      <c r="TH85" s="178"/>
      <c r="TI85" s="178"/>
      <c r="TJ85" s="178"/>
      <c r="TK85" s="178"/>
      <c r="TL85" s="178"/>
      <c r="TM85" s="178"/>
      <c r="TN85" s="178"/>
      <c r="TO85" s="178"/>
      <c r="TP85" s="178"/>
      <c r="TQ85" s="178"/>
      <c r="TR85" s="178"/>
      <c r="TS85" s="178"/>
      <c r="TT85" s="178"/>
      <c r="TU85" s="178"/>
      <c r="TV85" s="178"/>
      <c r="TW85" s="178"/>
      <c r="TX85" s="178"/>
      <c r="TY85" s="178"/>
      <c r="TZ85" s="178"/>
      <c r="UA85" s="178"/>
      <c r="UB85" s="178"/>
      <c r="UC85" s="178"/>
      <c r="UD85" s="178"/>
      <c r="UE85" s="178"/>
      <c r="UF85" s="178"/>
      <c r="UG85" s="178"/>
      <c r="UH85" s="178"/>
      <c r="UI85" s="178"/>
      <c r="UJ85" s="178"/>
      <c r="UK85" s="178"/>
      <c r="UL85" s="178"/>
      <c r="UM85" s="178"/>
      <c r="UN85" s="178"/>
      <c r="UO85" s="178"/>
      <c r="UP85" s="178"/>
      <c r="UQ85" s="178"/>
      <c r="UR85" s="178"/>
      <c r="US85" s="178"/>
      <c r="UT85" s="178"/>
      <c r="UU85" s="178"/>
      <c r="UV85" s="178"/>
      <c r="UW85" s="178"/>
      <c r="UX85" s="178"/>
      <c r="UY85" s="178"/>
      <c r="UZ85" s="178"/>
      <c r="VA85" s="178"/>
      <c r="VB85" s="178"/>
      <c r="VC85" s="178"/>
      <c r="VD85" s="178"/>
      <c r="VE85" s="178"/>
      <c r="VF85" s="178"/>
      <c r="VG85" s="178"/>
      <c r="VH85" s="178"/>
      <c r="VI85" s="178"/>
      <c r="VJ85" s="178"/>
      <c r="VK85" s="178"/>
      <c r="VL85" s="178"/>
      <c r="VM85" s="178"/>
      <c r="VN85" s="178"/>
      <c r="VO85" s="178"/>
      <c r="VP85" s="178"/>
      <c r="VQ85" s="178"/>
      <c r="VR85" s="178"/>
      <c r="VS85" s="178"/>
      <c r="VT85" s="178"/>
      <c r="VU85" s="178"/>
      <c r="VV85" s="178"/>
      <c r="VW85" s="178"/>
      <c r="VX85" s="178"/>
      <c r="VY85" s="178"/>
      <c r="VZ85" s="178"/>
      <c r="WA85" s="178"/>
      <c r="WB85" s="178"/>
      <c r="WC85" s="178"/>
      <c r="WD85" s="178"/>
      <c r="WE85" s="178"/>
      <c r="WF85" s="178"/>
      <c r="WG85" s="178"/>
      <c r="WH85" s="178"/>
      <c r="WI85" s="178"/>
      <c r="WJ85" s="178"/>
      <c r="WK85" s="178"/>
      <c r="WL85" s="178"/>
      <c r="WM85" s="178"/>
      <c r="WN85" s="178"/>
      <c r="WO85" s="178"/>
      <c r="WP85" s="178"/>
      <c r="WQ85" s="178"/>
      <c r="WR85" s="178"/>
      <c r="WS85" s="178"/>
      <c r="WT85" s="178"/>
      <c r="WU85" s="178"/>
      <c r="WV85" s="178"/>
      <c r="WW85" s="178"/>
      <c r="WX85" s="178"/>
      <c r="WY85" s="178"/>
      <c r="WZ85" s="178"/>
      <c r="XA85" s="178"/>
      <c r="XB85" s="178"/>
      <c r="XC85" s="178"/>
      <c r="XD85" s="178"/>
      <c r="XE85" s="178"/>
      <c r="XF85" s="178"/>
      <c r="XG85" s="178"/>
      <c r="XH85" s="178"/>
      <c r="XI85" s="178"/>
      <c r="XJ85" s="178"/>
      <c r="XK85" s="178"/>
      <c r="XL85" s="178"/>
      <c r="XM85" s="178"/>
      <c r="XN85" s="178"/>
      <c r="XO85" s="178"/>
      <c r="XP85" s="178"/>
      <c r="XQ85" s="178"/>
      <c r="XR85" s="178"/>
      <c r="XS85" s="178"/>
      <c r="XT85" s="178"/>
      <c r="XU85" s="178"/>
      <c r="XV85" s="178"/>
      <c r="XW85" s="178"/>
      <c r="XX85" s="178"/>
      <c r="XY85" s="178"/>
      <c r="XZ85" s="178"/>
      <c r="YA85" s="178"/>
      <c r="YB85" s="178"/>
      <c r="YC85" s="178"/>
      <c r="YD85" s="178"/>
      <c r="YE85" s="178"/>
      <c r="YF85" s="178"/>
      <c r="YG85" s="178"/>
      <c r="YH85" s="178"/>
      <c r="YI85" s="178"/>
      <c r="YJ85" s="178"/>
      <c r="YK85" s="178"/>
      <c r="YL85" s="178"/>
      <c r="YM85" s="178"/>
      <c r="YN85" s="178"/>
      <c r="YO85" s="178"/>
      <c r="YP85" s="178"/>
      <c r="YQ85" s="178"/>
      <c r="YR85" s="178"/>
      <c r="YS85" s="178"/>
      <c r="YT85" s="178"/>
      <c r="YU85" s="178"/>
      <c r="YV85" s="178"/>
      <c r="YW85" s="178"/>
      <c r="YX85" s="178"/>
      <c r="YY85" s="178"/>
      <c r="YZ85" s="178"/>
      <c r="ZA85" s="178"/>
      <c r="ZB85" s="178"/>
      <c r="ZC85" s="178"/>
      <c r="ZD85" s="178"/>
      <c r="ZE85" s="178"/>
      <c r="ZF85" s="178"/>
      <c r="ZG85" s="178"/>
      <c r="ZH85" s="178"/>
      <c r="ZI85" s="178"/>
      <c r="ZJ85" s="178"/>
      <c r="ZK85" s="178"/>
      <c r="ZL85" s="178"/>
      <c r="ZM85" s="178"/>
      <c r="ZN85" s="178"/>
      <c r="ZO85" s="178"/>
      <c r="ZP85" s="178"/>
      <c r="ZQ85" s="178"/>
      <c r="ZR85" s="178"/>
      <c r="ZS85" s="178"/>
      <c r="ZT85" s="178"/>
      <c r="ZU85" s="178"/>
      <c r="ZV85" s="178"/>
      <c r="ZW85" s="178"/>
      <c r="ZX85" s="178"/>
      <c r="ZY85" s="178"/>
      <c r="ZZ85" s="178"/>
      <c r="AAA85" s="178"/>
      <c r="AAB85" s="178"/>
      <c r="AAC85" s="178"/>
      <c r="AAD85" s="178"/>
      <c r="AAE85" s="178"/>
      <c r="AAF85" s="178"/>
      <c r="AAG85" s="178"/>
      <c r="AAH85" s="178"/>
      <c r="AAI85" s="178"/>
      <c r="AAJ85" s="178"/>
      <c r="AAK85" s="178"/>
      <c r="AAL85" s="178"/>
      <c r="AAM85" s="178"/>
      <c r="AAN85" s="178"/>
      <c r="AAO85" s="178"/>
      <c r="AAP85" s="178"/>
      <c r="AAQ85" s="178"/>
      <c r="AAR85" s="178"/>
      <c r="AAS85" s="178"/>
      <c r="AAT85" s="178"/>
      <c r="AAU85" s="178"/>
      <c r="AAV85" s="178"/>
      <c r="AAW85" s="178"/>
      <c r="AAX85" s="178"/>
      <c r="AAY85" s="178"/>
      <c r="AAZ85" s="178"/>
      <c r="ABA85" s="178"/>
      <c r="ABB85" s="178"/>
      <c r="ABC85" s="178"/>
      <c r="ABD85" s="178"/>
      <c r="ABE85" s="178"/>
      <c r="ABF85" s="178"/>
      <c r="ABG85" s="178"/>
      <c r="ABH85" s="178"/>
      <c r="ABI85" s="178"/>
      <c r="ABJ85" s="178"/>
      <c r="ABK85" s="178"/>
      <c r="ABL85" s="178"/>
      <c r="ABM85" s="178"/>
      <c r="ABN85" s="178"/>
      <c r="ABO85" s="178"/>
      <c r="ABP85" s="178"/>
      <c r="ABQ85" s="178"/>
      <c r="ABR85" s="178"/>
      <c r="ABS85" s="178"/>
      <c r="ABT85" s="178"/>
      <c r="ABU85" s="178"/>
      <c r="ABV85" s="178"/>
      <c r="ABW85" s="178"/>
      <c r="ABX85" s="178"/>
      <c r="ABY85" s="178"/>
      <c r="ABZ85" s="178"/>
      <c r="ACA85" s="178"/>
      <c r="ACB85" s="178"/>
      <c r="ACC85" s="178"/>
      <c r="ACD85" s="178"/>
      <c r="ACE85" s="178"/>
      <c r="ACF85" s="178"/>
      <c r="ACG85" s="178"/>
      <c r="ACH85" s="178"/>
      <c r="ACI85" s="178"/>
      <c r="ACJ85" s="178"/>
      <c r="ACK85" s="178"/>
      <c r="ACL85" s="178"/>
      <c r="ACM85" s="178"/>
      <c r="ACN85" s="178"/>
      <c r="ACO85" s="178"/>
      <c r="ACP85" s="178"/>
      <c r="ACQ85" s="178"/>
      <c r="ACR85" s="178"/>
      <c r="ACS85" s="178"/>
      <c r="ACT85" s="178"/>
      <c r="ACU85" s="178"/>
      <c r="ACV85" s="178"/>
      <c r="ACW85" s="178"/>
      <c r="ACX85" s="178"/>
      <c r="ACY85" s="178"/>
      <c r="ACZ85" s="178"/>
      <c r="ADA85" s="178"/>
      <c r="ADB85" s="178"/>
      <c r="ADC85" s="178"/>
      <c r="ADD85" s="178"/>
      <c r="ADE85" s="178"/>
      <c r="ADF85" s="178"/>
      <c r="ADG85" s="178"/>
      <c r="ADH85" s="178"/>
      <c r="ADI85" s="178"/>
      <c r="ADJ85" s="178"/>
      <c r="ADK85" s="178"/>
      <c r="ADL85" s="178"/>
      <c r="ADM85" s="178"/>
      <c r="ADN85" s="178"/>
      <c r="ADO85" s="178"/>
      <c r="ADP85" s="178"/>
      <c r="ADQ85" s="178"/>
      <c r="ADR85" s="178"/>
      <c r="ADS85" s="178"/>
      <c r="ADT85" s="178"/>
      <c r="ADU85" s="178"/>
      <c r="ADV85" s="178"/>
      <c r="ADW85" s="178"/>
      <c r="ADX85" s="178"/>
      <c r="ADY85" s="178"/>
      <c r="ADZ85" s="178"/>
      <c r="AEA85" s="178"/>
      <c r="AEB85" s="178"/>
      <c r="AEC85" s="178"/>
      <c r="AED85" s="178"/>
      <c r="AEE85" s="178"/>
      <c r="AEF85" s="178"/>
      <c r="AEG85" s="178"/>
      <c r="AEH85" s="178"/>
      <c r="AEI85" s="178"/>
      <c r="AEJ85" s="178"/>
      <c r="AEK85" s="178"/>
      <c r="AEL85" s="178"/>
      <c r="AEM85" s="178"/>
      <c r="AEN85" s="178"/>
      <c r="AEO85" s="178"/>
      <c r="AEP85" s="178"/>
      <c r="AEQ85" s="178"/>
      <c r="AER85" s="178"/>
      <c r="AES85" s="178"/>
      <c r="AET85" s="178"/>
      <c r="AEU85" s="178"/>
      <c r="AEV85" s="178"/>
      <c r="AEW85" s="178"/>
      <c r="AEX85" s="178"/>
      <c r="AEY85" s="178"/>
      <c r="AEZ85" s="178"/>
      <c r="AFA85" s="178"/>
      <c r="AFB85" s="178"/>
      <c r="AFC85" s="178"/>
      <c r="AFD85" s="178"/>
      <c r="AFE85" s="178"/>
      <c r="AFF85" s="178"/>
      <c r="AFG85" s="178"/>
      <c r="AFH85" s="178"/>
      <c r="AFI85" s="178"/>
      <c r="AFJ85" s="178"/>
      <c r="AFK85" s="178"/>
      <c r="AFL85" s="178"/>
      <c r="AFM85" s="178"/>
      <c r="AFN85" s="178"/>
      <c r="AFO85" s="178"/>
      <c r="AFP85" s="178"/>
      <c r="AFQ85" s="178"/>
      <c r="AFR85" s="178"/>
      <c r="AFS85" s="178"/>
      <c r="AFT85" s="178"/>
      <c r="AFU85" s="178"/>
      <c r="AFV85" s="178"/>
      <c r="AFW85" s="178"/>
      <c r="AFX85" s="178"/>
      <c r="AFY85" s="178"/>
      <c r="AFZ85" s="178"/>
      <c r="AGA85" s="178"/>
      <c r="AGB85" s="178"/>
      <c r="AGC85" s="178"/>
      <c r="AGD85" s="178"/>
      <c r="AGE85" s="178"/>
      <c r="AGF85" s="178"/>
      <c r="AGG85" s="178"/>
      <c r="AGH85" s="178"/>
      <c r="AGI85" s="178"/>
      <c r="AGJ85" s="178"/>
      <c r="AGK85" s="178"/>
      <c r="AGL85" s="178"/>
      <c r="AGM85" s="178"/>
      <c r="AGN85" s="178"/>
      <c r="AGO85" s="178"/>
      <c r="AGP85" s="178"/>
      <c r="AGQ85" s="178"/>
      <c r="AGR85" s="178"/>
      <c r="AGS85" s="178"/>
      <c r="AGT85" s="178"/>
      <c r="AGU85" s="178"/>
      <c r="AGV85" s="178"/>
      <c r="AGW85" s="178"/>
      <c r="AGX85" s="178"/>
      <c r="AGY85" s="178"/>
      <c r="AGZ85" s="178"/>
      <c r="AHA85" s="178"/>
      <c r="AHB85" s="178"/>
      <c r="AHC85" s="178"/>
      <c r="AHD85" s="178"/>
      <c r="AHE85" s="178"/>
      <c r="AHF85" s="178"/>
      <c r="AHG85" s="178"/>
      <c r="AHH85" s="178"/>
      <c r="AHI85" s="178"/>
      <c r="AHJ85" s="178"/>
      <c r="AHK85" s="178"/>
      <c r="AHL85" s="178"/>
      <c r="AHM85" s="178"/>
      <c r="AHN85" s="178"/>
      <c r="AHO85" s="178"/>
      <c r="AHP85" s="178"/>
      <c r="AHQ85" s="178"/>
      <c r="AHR85" s="178"/>
      <c r="AHS85" s="178"/>
      <c r="AHT85" s="178"/>
      <c r="AHU85" s="178"/>
      <c r="AHV85" s="178"/>
      <c r="AHW85" s="178"/>
      <c r="AHX85" s="178"/>
      <c r="AHY85" s="178"/>
      <c r="AHZ85" s="178"/>
      <c r="AIA85" s="178"/>
      <c r="AIB85" s="178"/>
      <c r="AIC85" s="178"/>
      <c r="AID85" s="178"/>
      <c r="AIE85" s="178"/>
      <c r="AIF85" s="178"/>
      <c r="AIG85" s="178"/>
      <c r="AIH85" s="178"/>
      <c r="AII85" s="178"/>
      <c r="AIJ85" s="178"/>
      <c r="AIK85" s="178"/>
      <c r="AIL85" s="178"/>
      <c r="AIM85" s="178"/>
      <c r="AIN85" s="178"/>
      <c r="AIO85" s="178"/>
      <c r="AIP85" s="178"/>
      <c r="AIQ85" s="178"/>
      <c r="AIR85" s="178"/>
      <c r="AIS85" s="178"/>
      <c r="AIT85" s="178"/>
      <c r="AIU85" s="178"/>
      <c r="AIV85" s="178"/>
      <c r="AIW85" s="178"/>
      <c r="AIX85" s="178"/>
      <c r="AIY85" s="178"/>
      <c r="AIZ85" s="178"/>
      <c r="AJA85" s="178"/>
      <c r="AJB85" s="178"/>
      <c r="AJC85" s="178"/>
      <c r="AJD85" s="178"/>
      <c r="AJE85" s="178"/>
      <c r="AJF85" s="178"/>
      <c r="AJG85" s="178"/>
      <c r="AJH85" s="178"/>
      <c r="AJI85" s="178"/>
      <c r="AJJ85" s="178"/>
      <c r="AJK85" s="178"/>
      <c r="AJL85" s="178"/>
      <c r="AJM85" s="178"/>
      <c r="AJN85" s="178"/>
      <c r="AJO85" s="178"/>
      <c r="AJP85" s="178"/>
      <c r="AJQ85" s="178"/>
      <c r="AJR85" s="178"/>
      <c r="AJS85" s="178"/>
      <c r="AJT85" s="178"/>
      <c r="AJU85" s="178"/>
      <c r="AJV85" s="178"/>
      <c r="AJW85" s="178"/>
      <c r="AJX85" s="178"/>
      <c r="AJY85" s="178"/>
      <c r="AJZ85" s="178"/>
      <c r="AKA85" s="178"/>
      <c r="AKB85" s="178"/>
      <c r="AKC85" s="178"/>
      <c r="AKD85" s="178"/>
      <c r="AKE85" s="178"/>
      <c r="AKF85" s="178"/>
      <c r="AKG85" s="178"/>
      <c r="AKH85" s="178"/>
      <c r="AKI85" s="178"/>
      <c r="AKJ85" s="178"/>
      <c r="AKK85" s="178"/>
      <c r="AKL85" s="178"/>
      <c r="AKM85" s="178"/>
      <c r="AKN85" s="178"/>
      <c r="AKO85" s="178"/>
      <c r="AKP85" s="178"/>
      <c r="AKQ85" s="178"/>
      <c r="AKR85" s="178"/>
      <c r="AKS85" s="178"/>
      <c r="AKT85" s="178"/>
      <c r="AKU85" s="178"/>
      <c r="AKV85" s="178"/>
      <c r="AKW85" s="178"/>
      <c r="AKX85" s="178"/>
      <c r="AKY85" s="178"/>
      <c r="AKZ85" s="178"/>
      <c r="ALA85" s="178"/>
      <c r="ALB85" s="178"/>
      <c r="ALC85" s="178"/>
      <c r="ALD85" s="178"/>
      <c r="ALE85" s="178"/>
      <c r="ALF85" s="178"/>
      <c r="ALG85" s="178"/>
      <c r="ALH85" s="178"/>
      <c r="ALI85" s="178"/>
      <c r="ALJ85" s="178"/>
      <c r="ALK85" s="178"/>
      <c r="ALL85" s="178"/>
      <c r="ALM85" s="178"/>
      <c r="ALN85" s="178"/>
      <c r="ALO85" s="178"/>
      <c r="ALP85" s="178"/>
      <c r="ALQ85" s="178"/>
      <c r="ALR85" s="178"/>
      <c r="ALS85" s="178"/>
      <c r="ALT85" s="178"/>
      <c r="ALU85" s="178"/>
      <c r="ALV85" s="178"/>
      <c r="ALW85" s="178"/>
      <c r="ALX85" s="178"/>
      <c r="ALY85" s="178"/>
      <c r="ALZ85" s="178"/>
      <c r="AMA85" s="178"/>
      <c r="AMB85" s="178"/>
      <c r="AMC85" s="178"/>
      <c r="AMD85" s="178"/>
      <c r="AME85" s="178"/>
      <c r="AMF85" s="178"/>
      <c r="AMG85" s="178"/>
      <c r="AMH85" s="178"/>
      <c r="AMI85" s="178"/>
      <c r="AMJ85" s="178"/>
      <c r="AMK85" s="178"/>
    </row>
    <row r="86" spans="1:1025" x14ac:dyDescent="0.25">
      <c r="A86" s="178"/>
      <c r="B86" s="186" t="s">
        <v>132</v>
      </c>
      <c r="C86" s="187">
        <v>2.27</v>
      </c>
      <c r="D86" s="186" t="s">
        <v>58</v>
      </c>
      <c r="E86" s="187">
        <v>34.76</v>
      </c>
      <c r="F86" s="186" t="s">
        <v>132</v>
      </c>
      <c r="G86" s="187">
        <v>2.27</v>
      </c>
      <c r="H86" s="186" t="s">
        <v>132</v>
      </c>
      <c r="I86" s="187">
        <v>2.27</v>
      </c>
      <c r="J86" s="186" t="s">
        <v>51</v>
      </c>
      <c r="K86" s="187">
        <v>25.66</v>
      </c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  <c r="GO86" s="178"/>
      <c r="GP86" s="178"/>
      <c r="GQ86" s="178"/>
      <c r="GR86" s="178"/>
      <c r="GS86" s="178"/>
      <c r="GT86" s="178"/>
      <c r="GU86" s="178"/>
      <c r="GV86" s="178"/>
      <c r="GW86" s="178"/>
      <c r="GX86" s="178"/>
      <c r="GY86" s="178"/>
      <c r="GZ86" s="178"/>
      <c r="HA86" s="178"/>
      <c r="HB86" s="178"/>
      <c r="HC86" s="178"/>
      <c r="HD86" s="178"/>
      <c r="HE86" s="178"/>
      <c r="HF86" s="178"/>
      <c r="HG86" s="178"/>
      <c r="HH86" s="178"/>
      <c r="HI86" s="178"/>
      <c r="HJ86" s="178"/>
      <c r="HK86" s="178"/>
      <c r="HL86" s="178"/>
      <c r="HM86" s="178"/>
      <c r="HN86" s="178"/>
      <c r="HO86" s="178"/>
      <c r="HP86" s="178"/>
      <c r="HQ86" s="178"/>
      <c r="HR86" s="178"/>
      <c r="HS86" s="178"/>
      <c r="HT86" s="178"/>
      <c r="HU86" s="178"/>
      <c r="HV86" s="178"/>
      <c r="HW86" s="178"/>
      <c r="HX86" s="178"/>
      <c r="HY86" s="178"/>
      <c r="HZ86" s="178"/>
      <c r="IA86" s="178"/>
      <c r="IB86" s="178"/>
      <c r="IC86" s="178"/>
      <c r="ID86" s="178"/>
      <c r="IE86" s="178"/>
      <c r="IF86" s="178"/>
      <c r="IG86" s="178"/>
      <c r="IH86" s="178"/>
      <c r="II86" s="178"/>
      <c r="IJ86" s="178"/>
      <c r="IK86" s="178"/>
      <c r="IL86" s="178"/>
      <c r="IM86" s="178"/>
      <c r="IN86" s="178"/>
      <c r="IO86" s="178"/>
      <c r="IP86" s="178"/>
      <c r="IQ86" s="178"/>
      <c r="IR86" s="178"/>
      <c r="IS86" s="178"/>
      <c r="IT86" s="178"/>
      <c r="IU86" s="178"/>
      <c r="IV86" s="178"/>
      <c r="IW86" s="178"/>
      <c r="IX86" s="178"/>
      <c r="IY86" s="178"/>
      <c r="IZ86" s="178"/>
      <c r="JA86" s="178"/>
      <c r="JB86" s="178"/>
      <c r="JC86" s="178"/>
      <c r="JD86" s="178"/>
      <c r="JE86" s="178"/>
      <c r="JF86" s="178"/>
      <c r="JG86" s="178"/>
      <c r="JH86" s="178"/>
      <c r="JI86" s="178"/>
      <c r="JJ86" s="178"/>
      <c r="JK86" s="178"/>
      <c r="JL86" s="178"/>
      <c r="JM86" s="178"/>
      <c r="JN86" s="178"/>
      <c r="JO86" s="178"/>
      <c r="JP86" s="178"/>
      <c r="JQ86" s="178"/>
      <c r="JR86" s="178"/>
      <c r="JS86" s="178"/>
      <c r="JT86" s="178"/>
      <c r="JU86" s="178"/>
      <c r="JV86" s="178"/>
      <c r="JW86" s="178"/>
      <c r="JX86" s="178"/>
      <c r="JY86" s="178"/>
      <c r="JZ86" s="178"/>
      <c r="KA86" s="178"/>
      <c r="KB86" s="178"/>
      <c r="KC86" s="178"/>
      <c r="KD86" s="178"/>
      <c r="KE86" s="178"/>
      <c r="KF86" s="178"/>
      <c r="KG86" s="178"/>
      <c r="KH86" s="178"/>
      <c r="KI86" s="178"/>
      <c r="KJ86" s="178"/>
      <c r="KK86" s="178"/>
      <c r="KL86" s="178"/>
      <c r="KM86" s="178"/>
      <c r="KN86" s="178"/>
      <c r="KO86" s="178"/>
      <c r="KP86" s="178"/>
      <c r="KQ86" s="178"/>
      <c r="KR86" s="178"/>
      <c r="KS86" s="178"/>
      <c r="KT86" s="178"/>
      <c r="KU86" s="178"/>
      <c r="KV86" s="178"/>
      <c r="KW86" s="178"/>
      <c r="KX86" s="178"/>
      <c r="KY86" s="178"/>
      <c r="KZ86" s="178"/>
      <c r="LA86" s="178"/>
      <c r="LB86" s="178"/>
      <c r="LC86" s="178"/>
      <c r="LD86" s="178"/>
      <c r="LE86" s="178"/>
      <c r="LF86" s="178"/>
      <c r="LG86" s="178"/>
      <c r="LH86" s="178"/>
      <c r="LI86" s="178"/>
      <c r="LJ86" s="178"/>
      <c r="LK86" s="178"/>
      <c r="LL86" s="178"/>
      <c r="LM86" s="178"/>
      <c r="LN86" s="178"/>
      <c r="LO86" s="178"/>
      <c r="LP86" s="178"/>
      <c r="LQ86" s="178"/>
      <c r="LR86" s="178"/>
      <c r="LS86" s="178"/>
      <c r="LT86" s="178"/>
      <c r="LU86" s="178"/>
      <c r="LV86" s="178"/>
      <c r="LW86" s="178"/>
      <c r="LX86" s="178"/>
      <c r="LY86" s="178"/>
      <c r="LZ86" s="178"/>
      <c r="MA86" s="178"/>
      <c r="MB86" s="178"/>
      <c r="MC86" s="178"/>
      <c r="MD86" s="178"/>
      <c r="ME86" s="178"/>
      <c r="MF86" s="178"/>
      <c r="MG86" s="178"/>
      <c r="MH86" s="178"/>
      <c r="MI86" s="178"/>
      <c r="MJ86" s="178"/>
      <c r="MK86" s="178"/>
      <c r="ML86" s="178"/>
      <c r="MM86" s="178"/>
      <c r="MN86" s="178"/>
      <c r="MO86" s="178"/>
      <c r="MP86" s="178"/>
      <c r="MQ86" s="178"/>
      <c r="MR86" s="178"/>
      <c r="MS86" s="178"/>
      <c r="MT86" s="178"/>
      <c r="MU86" s="178"/>
      <c r="MV86" s="178"/>
      <c r="MW86" s="178"/>
      <c r="MX86" s="178"/>
      <c r="MY86" s="178"/>
      <c r="MZ86" s="178"/>
      <c r="NA86" s="178"/>
      <c r="NB86" s="178"/>
      <c r="NC86" s="178"/>
      <c r="ND86" s="178"/>
      <c r="NE86" s="178"/>
      <c r="NF86" s="178"/>
      <c r="NG86" s="178"/>
      <c r="NH86" s="178"/>
      <c r="NI86" s="178"/>
      <c r="NJ86" s="178"/>
      <c r="NK86" s="178"/>
      <c r="NL86" s="178"/>
      <c r="NM86" s="178"/>
      <c r="NN86" s="178"/>
      <c r="NO86" s="178"/>
      <c r="NP86" s="178"/>
      <c r="NQ86" s="178"/>
      <c r="NR86" s="178"/>
      <c r="NS86" s="178"/>
      <c r="NT86" s="178"/>
      <c r="NU86" s="178"/>
      <c r="NV86" s="178"/>
      <c r="NW86" s="178"/>
      <c r="NX86" s="178"/>
      <c r="NY86" s="178"/>
      <c r="NZ86" s="178"/>
      <c r="OA86" s="178"/>
      <c r="OB86" s="178"/>
      <c r="OC86" s="178"/>
      <c r="OD86" s="178"/>
      <c r="OE86" s="178"/>
      <c r="OF86" s="178"/>
      <c r="OG86" s="178"/>
      <c r="OH86" s="178"/>
      <c r="OI86" s="178"/>
      <c r="OJ86" s="178"/>
      <c r="OK86" s="178"/>
      <c r="OL86" s="178"/>
      <c r="OM86" s="178"/>
      <c r="ON86" s="178"/>
      <c r="OO86" s="178"/>
      <c r="OP86" s="178"/>
      <c r="OQ86" s="178"/>
      <c r="OR86" s="178"/>
      <c r="OS86" s="178"/>
      <c r="OT86" s="178"/>
      <c r="OU86" s="178"/>
      <c r="OV86" s="178"/>
      <c r="OW86" s="178"/>
      <c r="OX86" s="178"/>
      <c r="OY86" s="178"/>
      <c r="OZ86" s="178"/>
      <c r="PA86" s="178"/>
      <c r="PB86" s="178"/>
      <c r="PC86" s="178"/>
      <c r="PD86" s="178"/>
      <c r="PE86" s="178"/>
      <c r="PF86" s="178"/>
      <c r="PG86" s="178"/>
      <c r="PH86" s="178"/>
      <c r="PI86" s="178"/>
      <c r="PJ86" s="178"/>
      <c r="PK86" s="178"/>
      <c r="PL86" s="178"/>
      <c r="PM86" s="178"/>
      <c r="PN86" s="178"/>
      <c r="PO86" s="178"/>
      <c r="PP86" s="178"/>
      <c r="PQ86" s="178"/>
      <c r="PR86" s="178"/>
      <c r="PS86" s="178"/>
      <c r="PT86" s="178"/>
      <c r="PU86" s="178"/>
      <c r="PV86" s="178"/>
      <c r="PW86" s="178"/>
      <c r="PX86" s="178"/>
      <c r="PY86" s="178"/>
      <c r="PZ86" s="178"/>
      <c r="QA86" s="178"/>
      <c r="QB86" s="178"/>
      <c r="QC86" s="178"/>
      <c r="QD86" s="178"/>
      <c r="QE86" s="178"/>
      <c r="QF86" s="178"/>
      <c r="QG86" s="178"/>
      <c r="QH86" s="178"/>
      <c r="QI86" s="178"/>
      <c r="QJ86" s="178"/>
      <c r="QK86" s="178"/>
      <c r="QL86" s="178"/>
      <c r="QM86" s="178"/>
      <c r="QN86" s="178"/>
      <c r="QO86" s="178"/>
      <c r="QP86" s="178"/>
      <c r="QQ86" s="178"/>
      <c r="QR86" s="178"/>
      <c r="QS86" s="178"/>
      <c r="QT86" s="178"/>
      <c r="QU86" s="178"/>
      <c r="QV86" s="178"/>
      <c r="QW86" s="178"/>
      <c r="QX86" s="178"/>
      <c r="QY86" s="178"/>
      <c r="QZ86" s="178"/>
      <c r="RA86" s="178"/>
      <c r="RB86" s="178"/>
      <c r="RC86" s="178"/>
      <c r="RD86" s="178"/>
      <c r="RE86" s="178"/>
      <c r="RF86" s="178"/>
      <c r="RG86" s="178"/>
      <c r="RH86" s="178"/>
      <c r="RI86" s="178"/>
      <c r="RJ86" s="178"/>
      <c r="RK86" s="178"/>
      <c r="RL86" s="178"/>
      <c r="RM86" s="178"/>
      <c r="RN86" s="178"/>
      <c r="RO86" s="178"/>
      <c r="RP86" s="178"/>
      <c r="RQ86" s="178"/>
      <c r="RR86" s="178"/>
      <c r="RS86" s="178"/>
      <c r="RT86" s="178"/>
      <c r="RU86" s="178"/>
      <c r="RV86" s="178"/>
      <c r="RW86" s="178"/>
      <c r="RX86" s="178"/>
      <c r="RY86" s="178"/>
      <c r="RZ86" s="178"/>
      <c r="SA86" s="178"/>
      <c r="SB86" s="178"/>
      <c r="SC86" s="178"/>
      <c r="SD86" s="178"/>
      <c r="SE86" s="178"/>
      <c r="SF86" s="178"/>
      <c r="SG86" s="178"/>
      <c r="SH86" s="178"/>
      <c r="SI86" s="178"/>
      <c r="SJ86" s="178"/>
      <c r="SK86" s="178"/>
      <c r="SL86" s="178"/>
      <c r="SM86" s="178"/>
      <c r="SN86" s="178"/>
      <c r="SO86" s="178"/>
      <c r="SP86" s="178"/>
      <c r="SQ86" s="178"/>
      <c r="SR86" s="178"/>
      <c r="SS86" s="178"/>
      <c r="ST86" s="178"/>
      <c r="SU86" s="178"/>
      <c r="SV86" s="178"/>
      <c r="SW86" s="178"/>
      <c r="SX86" s="178"/>
      <c r="SY86" s="178"/>
      <c r="SZ86" s="178"/>
      <c r="TA86" s="178"/>
      <c r="TB86" s="178"/>
      <c r="TC86" s="178"/>
      <c r="TD86" s="178"/>
      <c r="TE86" s="178"/>
      <c r="TF86" s="178"/>
      <c r="TG86" s="178"/>
      <c r="TH86" s="178"/>
      <c r="TI86" s="178"/>
      <c r="TJ86" s="178"/>
      <c r="TK86" s="178"/>
      <c r="TL86" s="178"/>
      <c r="TM86" s="178"/>
      <c r="TN86" s="178"/>
      <c r="TO86" s="178"/>
      <c r="TP86" s="178"/>
      <c r="TQ86" s="178"/>
      <c r="TR86" s="178"/>
      <c r="TS86" s="178"/>
      <c r="TT86" s="178"/>
      <c r="TU86" s="178"/>
      <c r="TV86" s="178"/>
      <c r="TW86" s="178"/>
      <c r="TX86" s="178"/>
      <c r="TY86" s="178"/>
      <c r="TZ86" s="178"/>
      <c r="UA86" s="178"/>
      <c r="UB86" s="178"/>
      <c r="UC86" s="178"/>
      <c r="UD86" s="178"/>
      <c r="UE86" s="178"/>
      <c r="UF86" s="178"/>
      <c r="UG86" s="178"/>
      <c r="UH86" s="178"/>
      <c r="UI86" s="178"/>
      <c r="UJ86" s="178"/>
      <c r="UK86" s="178"/>
      <c r="UL86" s="178"/>
      <c r="UM86" s="178"/>
      <c r="UN86" s="178"/>
      <c r="UO86" s="178"/>
      <c r="UP86" s="178"/>
      <c r="UQ86" s="178"/>
      <c r="UR86" s="178"/>
      <c r="US86" s="178"/>
      <c r="UT86" s="178"/>
      <c r="UU86" s="178"/>
      <c r="UV86" s="178"/>
      <c r="UW86" s="178"/>
      <c r="UX86" s="178"/>
      <c r="UY86" s="178"/>
      <c r="UZ86" s="178"/>
      <c r="VA86" s="178"/>
      <c r="VB86" s="178"/>
      <c r="VC86" s="178"/>
      <c r="VD86" s="178"/>
      <c r="VE86" s="178"/>
      <c r="VF86" s="178"/>
      <c r="VG86" s="178"/>
      <c r="VH86" s="178"/>
      <c r="VI86" s="178"/>
      <c r="VJ86" s="178"/>
      <c r="VK86" s="178"/>
      <c r="VL86" s="178"/>
      <c r="VM86" s="178"/>
      <c r="VN86" s="178"/>
      <c r="VO86" s="178"/>
      <c r="VP86" s="178"/>
      <c r="VQ86" s="178"/>
      <c r="VR86" s="178"/>
      <c r="VS86" s="178"/>
      <c r="VT86" s="178"/>
      <c r="VU86" s="178"/>
      <c r="VV86" s="178"/>
      <c r="VW86" s="178"/>
      <c r="VX86" s="178"/>
      <c r="VY86" s="178"/>
      <c r="VZ86" s="178"/>
      <c r="WA86" s="178"/>
      <c r="WB86" s="178"/>
      <c r="WC86" s="178"/>
      <c r="WD86" s="178"/>
      <c r="WE86" s="178"/>
      <c r="WF86" s="178"/>
      <c r="WG86" s="178"/>
      <c r="WH86" s="178"/>
      <c r="WI86" s="178"/>
      <c r="WJ86" s="178"/>
      <c r="WK86" s="178"/>
      <c r="WL86" s="178"/>
      <c r="WM86" s="178"/>
      <c r="WN86" s="178"/>
      <c r="WO86" s="178"/>
      <c r="WP86" s="178"/>
      <c r="WQ86" s="178"/>
      <c r="WR86" s="178"/>
      <c r="WS86" s="178"/>
      <c r="WT86" s="178"/>
      <c r="WU86" s="178"/>
      <c r="WV86" s="178"/>
      <c r="WW86" s="178"/>
      <c r="WX86" s="178"/>
      <c r="WY86" s="178"/>
      <c r="WZ86" s="178"/>
      <c r="XA86" s="178"/>
      <c r="XB86" s="178"/>
      <c r="XC86" s="178"/>
      <c r="XD86" s="178"/>
      <c r="XE86" s="178"/>
      <c r="XF86" s="178"/>
      <c r="XG86" s="178"/>
      <c r="XH86" s="178"/>
      <c r="XI86" s="178"/>
      <c r="XJ86" s="178"/>
      <c r="XK86" s="178"/>
      <c r="XL86" s="178"/>
      <c r="XM86" s="178"/>
      <c r="XN86" s="178"/>
      <c r="XO86" s="178"/>
      <c r="XP86" s="178"/>
      <c r="XQ86" s="178"/>
      <c r="XR86" s="178"/>
      <c r="XS86" s="178"/>
      <c r="XT86" s="178"/>
      <c r="XU86" s="178"/>
      <c r="XV86" s="178"/>
      <c r="XW86" s="178"/>
      <c r="XX86" s="178"/>
      <c r="XY86" s="178"/>
      <c r="XZ86" s="178"/>
      <c r="YA86" s="178"/>
      <c r="YB86" s="178"/>
      <c r="YC86" s="178"/>
      <c r="YD86" s="178"/>
      <c r="YE86" s="178"/>
      <c r="YF86" s="178"/>
      <c r="YG86" s="178"/>
      <c r="YH86" s="178"/>
      <c r="YI86" s="178"/>
      <c r="YJ86" s="178"/>
      <c r="YK86" s="178"/>
      <c r="YL86" s="178"/>
      <c r="YM86" s="178"/>
      <c r="YN86" s="178"/>
      <c r="YO86" s="178"/>
      <c r="YP86" s="178"/>
      <c r="YQ86" s="178"/>
      <c r="YR86" s="178"/>
      <c r="YS86" s="178"/>
      <c r="YT86" s="178"/>
      <c r="YU86" s="178"/>
      <c r="YV86" s="178"/>
      <c r="YW86" s="178"/>
      <c r="YX86" s="178"/>
      <c r="YY86" s="178"/>
      <c r="YZ86" s="178"/>
      <c r="ZA86" s="178"/>
      <c r="ZB86" s="178"/>
      <c r="ZC86" s="178"/>
      <c r="ZD86" s="178"/>
      <c r="ZE86" s="178"/>
      <c r="ZF86" s="178"/>
      <c r="ZG86" s="178"/>
      <c r="ZH86" s="178"/>
      <c r="ZI86" s="178"/>
      <c r="ZJ86" s="178"/>
      <c r="ZK86" s="178"/>
      <c r="ZL86" s="178"/>
      <c r="ZM86" s="178"/>
      <c r="ZN86" s="178"/>
      <c r="ZO86" s="178"/>
      <c r="ZP86" s="178"/>
      <c r="ZQ86" s="178"/>
      <c r="ZR86" s="178"/>
      <c r="ZS86" s="178"/>
      <c r="ZT86" s="178"/>
      <c r="ZU86" s="178"/>
      <c r="ZV86" s="178"/>
      <c r="ZW86" s="178"/>
      <c r="ZX86" s="178"/>
      <c r="ZY86" s="178"/>
      <c r="ZZ86" s="178"/>
      <c r="AAA86" s="178"/>
      <c r="AAB86" s="178"/>
      <c r="AAC86" s="178"/>
      <c r="AAD86" s="178"/>
      <c r="AAE86" s="178"/>
      <c r="AAF86" s="178"/>
      <c r="AAG86" s="178"/>
      <c r="AAH86" s="178"/>
      <c r="AAI86" s="178"/>
      <c r="AAJ86" s="178"/>
      <c r="AAK86" s="178"/>
      <c r="AAL86" s="178"/>
      <c r="AAM86" s="178"/>
      <c r="AAN86" s="178"/>
      <c r="AAO86" s="178"/>
      <c r="AAP86" s="178"/>
      <c r="AAQ86" s="178"/>
      <c r="AAR86" s="178"/>
      <c r="AAS86" s="178"/>
      <c r="AAT86" s="178"/>
      <c r="AAU86" s="178"/>
      <c r="AAV86" s="178"/>
      <c r="AAW86" s="178"/>
      <c r="AAX86" s="178"/>
      <c r="AAY86" s="178"/>
      <c r="AAZ86" s="178"/>
      <c r="ABA86" s="178"/>
      <c r="ABB86" s="178"/>
      <c r="ABC86" s="178"/>
      <c r="ABD86" s="178"/>
      <c r="ABE86" s="178"/>
      <c r="ABF86" s="178"/>
      <c r="ABG86" s="178"/>
      <c r="ABH86" s="178"/>
      <c r="ABI86" s="178"/>
      <c r="ABJ86" s="178"/>
      <c r="ABK86" s="178"/>
      <c r="ABL86" s="178"/>
      <c r="ABM86" s="178"/>
      <c r="ABN86" s="178"/>
      <c r="ABO86" s="178"/>
      <c r="ABP86" s="178"/>
      <c r="ABQ86" s="178"/>
      <c r="ABR86" s="178"/>
      <c r="ABS86" s="178"/>
      <c r="ABT86" s="178"/>
      <c r="ABU86" s="178"/>
      <c r="ABV86" s="178"/>
      <c r="ABW86" s="178"/>
      <c r="ABX86" s="178"/>
      <c r="ABY86" s="178"/>
      <c r="ABZ86" s="178"/>
      <c r="ACA86" s="178"/>
      <c r="ACB86" s="178"/>
      <c r="ACC86" s="178"/>
      <c r="ACD86" s="178"/>
      <c r="ACE86" s="178"/>
      <c r="ACF86" s="178"/>
      <c r="ACG86" s="178"/>
      <c r="ACH86" s="178"/>
      <c r="ACI86" s="178"/>
      <c r="ACJ86" s="178"/>
      <c r="ACK86" s="178"/>
      <c r="ACL86" s="178"/>
      <c r="ACM86" s="178"/>
      <c r="ACN86" s="178"/>
      <c r="ACO86" s="178"/>
      <c r="ACP86" s="178"/>
      <c r="ACQ86" s="178"/>
      <c r="ACR86" s="178"/>
      <c r="ACS86" s="178"/>
      <c r="ACT86" s="178"/>
      <c r="ACU86" s="178"/>
      <c r="ACV86" s="178"/>
      <c r="ACW86" s="178"/>
      <c r="ACX86" s="178"/>
      <c r="ACY86" s="178"/>
      <c r="ACZ86" s="178"/>
      <c r="ADA86" s="178"/>
      <c r="ADB86" s="178"/>
      <c r="ADC86" s="178"/>
      <c r="ADD86" s="178"/>
      <c r="ADE86" s="178"/>
      <c r="ADF86" s="178"/>
      <c r="ADG86" s="178"/>
      <c r="ADH86" s="178"/>
      <c r="ADI86" s="178"/>
      <c r="ADJ86" s="178"/>
      <c r="ADK86" s="178"/>
      <c r="ADL86" s="178"/>
      <c r="ADM86" s="178"/>
      <c r="ADN86" s="178"/>
      <c r="ADO86" s="178"/>
      <c r="ADP86" s="178"/>
      <c r="ADQ86" s="178"/>
      <c r="ADR86" s="178"/>
      <c r="ADS86" s="178"/>
      <c r="ADT86" s="178"/>
      <c r="ADU86" s="178"/>
      <c r="ADV86" s="178"/>
      <c r="ADW86" s="178"/>
      <c r="ADX86" s="178"/>
      <c r="ADY86" s="178"/>
      <c r="ADZ86" s="178"/>
      <c r="AEA86" s="178"/>
      <c r="AEB86" s="178"/>
      <c r="AEC86" s="178"/>
      <c r="AED86" s="178"/>
      <c r="AEE86" s="178"/>
      <c r="AEF86" s="178"/>
      <c r="AEG86" s="178"/>
      <c r="AEH86" s="178"/>
      <c r="AEI86" s="178"/>
      <c r="AEJ86" s="178"/>
      <c r="AEK86" s="178"/>
      <c r="AEL86" s="178"/>
      <c r="AEM86" s="178"/>
      <c r="AEN86" s="178"/>
      <c r="AEO86" s="178"/>
      <c r="AEP86" s="178"/>
      <c r="AEQ86" s="178"/>
      <c r="AER86" s="178"/>
      <c r="AES86" s="178"/>
      <c r="AET86" s="178"/>
      <c r="AEU86" s="178"/>
      <c r="AEV86" s="178"/>
      <c r="AEW86" s="178"/>
      <c r="AEX86" s="178"/>
      <c r="AEY86" s="178"/>
      <c r="AEZ86" s="178"/>
      <c r="AFA86" s="178"/>
      <c r="AFB86" s="178"/>
      <c r="AFC86" s="178"/>
      <c r="AFD86" s="178"/>
      <c r="AFE86" s="178"/>
      <c r="AFF86" s="178"/>
      <c r="AFG86" s="178"/>
      <c r="AFH86" s="178"/>
      <c r="AFI86" s="178"/>
      <c r="AFJ86" s="178"/>
      <c r="AFK86" s="178"/>
      <c r="AFL86" s="178"/>
      <c r="AFM86" s="178"/>
      <c r="AFN86" s="178"/>
      <c r="AFO86" s="178"/>
      <c r="AFP86" s="178"/>
      <c r="AFQ86" s="178"/>
      <c r="AFR86" s="178"/>
      <c r="AFS86" s="178"/>
      <c r="AFT86" s="178"/>
      <c r="AFU86" s="178"/>
      <c r="AFV86" s="178"/>
      <c r="AFW86" s="178"/>
      <c r="AFX86" s="178"/>
      <c r="AFY86" s="178"/>
      <c r="AFZ86" s="178"/>
      <c r="AGA86" s="178"/>
      <c r="AGB86" s="178"/>
      <c r="AGC86" s="178"/>
      <c r="AGD86" s="178"/>
      <c r="AGE86" s="178"/>
      <c r="AGF86" s="178"/>
      <c r="AGG86" s="178"/>
      <c r="AGH86" s="178"/>
      <c r="AGI86" s="178"/>
      <c r="AGJ86" s="178"/>
      <c r="AGK86" s="178"/>
      <c r="AGL86" s="178"/>
      <c r="AGM86" s="178"/>
      <c r="AGN86" s="178"/>
      <c r="AGO86" s="178"/>
      <c r="AGP86" s="178"/>
      <c r="AGQ86" s="178"/>
      <c r="AGR86" s="178"/>
      <c r="AGS86" s="178"/>
      <c r="AGT86" s="178"/>
      <c r="AGU86" s="178"/>
      <c r="AGV86" s="178"/>
      <c r="AGW86" s="178"/>
      <c r="AGX86" s="178"/>
      <c r="AGY86" s="178"/>
      <c r="AGZ86" s="178"/>
      <c r="AHA86" s="178"/>
      <c r="AHB86" s="178"/>
      <c r="AHC86" s="178"/>
      <c r="AHD86" s="178"/>
      <c r="AHE86" s="178"/>
      <c r="AHF86" s="178"/>
      <c r="AHG86" s="178"/>
      <c r="AHH86" s="178"/>
      <c r="AHI86" s="178"/>
      <c r="AHJ86" s="178"/>
      <c r="AHK86" s="178"/>
      <c r="AHL86" s="178"/>
      <c r="AHM86" s="178"/>
      <c r="AHN86" s="178"/>
      <c r="AHO86" s="178"/>
      <c r="AHP86" s="178"/>
      <c r="AHQ86" s="178"/>
      <c r="AHR86" s="178"/>
      <c r="AHS86" s="178"/>
      <c r="AHT86" s="178"/>
      <c r="AHU86" s="178"/>
      <c r="AHV86" s="178"/>
      <c r="AHW86" s="178"/>
      <c r="AHX86" s="178"/>
      <c r="AHY86" s="178"/>
      <c r="AHZ86" s="178"/>
      <c r="AIA86" s="178"/>
      <c r="AIB86" s="178"/>
      <c r="AIC86" s="178"/>
      <c r="AID86" s="178"/>
      <c r="AIE86" s="178"/>
      <c r="AIF86" s="178"/>
      <c r="AIG86" s="178"/>
      <c r="AIH86" s="178"/>
      <c r="AII86" s="178"/>
      <c r="AIJ86" s="178"/>
      <c r="AIK86" s="178"/>
      <c r="AIL86" s="178"/>
      <c r="AIM86" s="178"/>
      <c r="AIN86" s="178"/>
      <c r="AIO86" s="178"/>
      <c r="AIP86" s="178"/>
      <c r="AIQ86" s="178"/>
      <c r="AIR86" s="178"/>
      <c r="AIS86" s="178"/>
      <c r="AIT86" s="178"/>
      <c r="AIU86" s="178"/>
      <c r="AIV86" s="178"/>
      <c r="AIW86" s="178"/>
      <c r="AIX86" s="178"/>
      <c r="AIY86" s="178"/>
      <c r="AIZ86" s="178"/>
      <c r="AJA86" s="178"/>
      <c r="AJB86" s="178"/>
      <c r="AJC86" s="178"/>
      <c r="AJD86" s="178"/>
      <c r="AJE86" s="178"/>
      <c r="AJF86" s="178"/>
      <c r="AJG86" s="178"/>
      <c r="AJH86" s="178"/>
      <c r="AJI86" s="178"/>
      <c r="AJJ86" s="178"/>
      <c r="AJK86" s="178"/>
      <c r="AJL86" s="178"/>
      <c r="AJM86" s="178"/>
      <c r="AJN86" s="178"/>
      <c r="AJO86" s="178"/>
      <c r="AJP86" s="178"/>
      <c r="AJQ86" s="178"/>
      <c r="AJR86" s="178"/>
      <c r="AJS86" s="178"/>
      <c r="AJT86" s="178"/>
      <c r="AJU86" s="178"/>
      <c r="AJV86" s="178"/>
      <c r="AJW86" s="178"/>
      <c r="AJX86" s="178"/>
      <c r="AJY86" s="178"/>
      <c r="AJZ86" s="178"/>
      <c r="AKA86" s="178"/>
      <c r="AKB86" s="178"/>
      <c r="AKC86" s="178"/>
      <c r="AKD86" s="178"/>
      <c r="AKE86" s="178"/>
      <c r="AKF86" s="178"/>
      <c r="AKG86" s="178"/>
      <c r="AKH86" s="178"/>
      <c r="AKI86" s="178"/>
      <c r="AKJ86" s="178"/>
      <c r="AKK86" s="178"/>
      <c r="AKL86" s="178"/>
      <c r="AKM86" s="178"/>
      <c r="AKN86" s="178"/>
      <c r="AKO86" s="178"/>
      <c r="AKP86" s="178"/>
      <c r="AKQ86" s="178"/>
      <c r="AKR86" s="178"/>
      <c r="AKS86" s="178"/>
      <c r="AKT86" s="178"/>
      <c r="AKU86" s="178"/>
      <c r="AKV86" s="178"/>
      <c r="AKW86" s="178"/>
      <c r="AKX86" s="178"/>
      <c r="AKY86" s="178"/>
      <c r="AKZ86" s="178"/>
      <c r="ALA86" s="178"/>
      <c r="ALB86" s="178"/>
      <c r="ALC86" s="178"/>
      <c r="ALD86" s="178"/>
      <c r="ALE86" s="178"/>
      <c r="ALF86" s="178"/>
      <c r="ALG86" s="178"/>
      <c r="ALH86" s="178"/>
      <c r="ALI86" s="178"/>
      <c r="ALJ86" s="178"/>
      <c r="ALK86" s="178"/>
      <c r="ALL86" s="178"/>
      <c r="ALM86" s="178"/>
      <c r="ALN86" s="178"/>
      <c r="ALO86" s="178"/>
      <c r="ALP86" s="178"/>
      <c r="ALQ86" s="178"/>
      <c r="ALR86" s="178"/>
      <c r="ALS86" s="178"/>
      <c r="ALT86" s="178"/>
      <c r="ALU86" s="178"/>
      <c r="ALV86" s="178"/>
      <c r="ALW86" s="178"/>
      <c r="ALX86" s="178"/>
      <c r="ALY86" s="178"/>
      <c r="ALZ86" s="178"/>
      <c r="AMA86" s="178"/>
      <c r="AMB86" s="178"/>
      <c r="AMC86" s="178"/>
      <c r="AMD86" s="178"/>
      <c r="AME86" s="178"/>
      <c r="AMF86" s="178"/>
      <c r="AMG86" s="178"/>
      <c r="AMH86" s="178"/>
      <c r="AMI86" s="178"/>
      <c r="AMJ86" s="178"/>
      <c r="AMK86" s="178"/>
    </row>
    <row r="87" spans="1:1025" ht="33" x14ac:dyDescent="0.25">
      <c r="A87" s="178"/>
      <c r="B87" s="186" t="s">
        <v>186</v>
      </c>
      <c r="C87" s="187">
        <v>4.8099999999999996</v>
      </c>
      <c r="D87" s="186"/>
      <c r="E87" s="187"/>
      <c r="F87" s="186" t="s">
        <v>186</v>
      </c>
      <c r="G87" s="187">
        <v>6.01</v>
      </c>
      <c r="H87" s="186" t="s">
        <v>186</v>
      </c>
      <c r="I87" s="187">
        <v>6.01</v>
      </c>
      <c r="J87" s="186"/>
      <c r="K87" s="18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8"/>
      <c r="FT87" s="178"/>
      <c r="FU87" s="178"/>
      <c r="FV87" s="178"/>
      <c r="FW87" s="178"/>
      <c r="FX87" s="178"/>
      <c r="FY87" s="178"/>
      <c r="FZ87" s="178"/>
      <c r="GA87" s="178"/>
      <c r="GB87" s="178"/>
      <c r="GC87" s="178"/>
      <c r="GD87" s="17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  <c r="GO87" s="178"/>
      <c r="GP87" s="178"/>
      <c r="GQ87" s="178"/>
      <c r="GR87" s="178"/>
      <c r="GS87" s="178"/>
      <c r="GT87" s="178"/>
      <c r="GU87" s="178"/>
      <c r="GV87" s="178"/>
      <c r="GW87" s="178"/>
      <c r="GX87" s="178"/>
      <c r="GY87" s="178"/>
      <c r="GZ87" s="178"/>
      <c r="HA87" s="178"/>
      <c r="HB87" s="178"/>
      <c r="HC87" s="178"/>
      <c r="HD87" s="178"/>
      <c r="HE87" s="178"/>
      <c r="HF87" s="178"/>
      <c r="HG87" s="178"/>
      <c r="HH87" s="178"/>
      <c r="HI87" s="178"/>
      <c r="HJ87" s="178"/>
      <c r="HK87" s="178"/>
      <c r="HL87" s="178"/>
      <c r="HM87" s="178"/>
      <c r="HN87" s="178"/>
      <c r="HO87" s="178"/>
      <c r="HP87" s="178"/>
      <c r="HQ87" s="178"/>
      <c r="HR87" s="178"/>
      <c r="HS87" s="178"/>
      <c r="HT87" s="178"/>
      <c r="HU87" s="178"/>
      <c r="HV87" s="178"/>
      <c r="HW87" s="178"/>
      <c r="HX87" s="178"/>
      <c r="HY87" s="178"/>
      <c r="HZ87" s="178"/>
      <c r="IA87" s="178"/>
      <c r="IB87" s="178"/>
      <c r="IC87" s="178"/>
      <c r="ID87" s="178"/>
      <c r="IE87" s="178"/>
      <c r="IF87" s="178"/>
      <c r="IG87" s="178"/>
      <c r="IH87" s="178"/>
      <c r="II87" s="178"/>
      <c r="IJ87" s="178"/>
      <c r="IK87" s="178"/>
      <c r="IL87" s="178"/>
      <c r="IM87" s="178"/>
      <c r="IN87" s="178"/>
      <c r="IO87" s="178"/>
      <c r="IP87" s="178"/>
      <c r="IQ87" s="178"/>
      <c r="IR87" s="178"/>
      <c r="IS87" s="178"/>
      <c r="IT87" s="178"/>
      <c r="IU87" s="178"/>
      <c r="IV87" s="178"/>
      <c r="IW87" s="178"/>
      <c r="IX87" s="178"/>
      <c r="IY87" s="178"/>
      <c r="IZ87" s="178"/>
      <c r="JA87" s="178"/>
      <c r="JB87" s="178"/>
      <c r="JC87" s="178"/>
      <c r="JD87" s="178"/>
      <c r="JE87" s="178"/>
      <c r="JF87" s="178"/>
      <c r="JG87" s="178"/>
      <c r="JH87" s="178"/>
      <c r="JI87" s="178"/>
      <c r="JJ87" s="178"/>
      <c r="JK87" s="178"/>
      <c r="JL87" s="178"/>
      <c r="JM87" s="178"/>
      <c r="JN87" s="178"/>
      <c r="JO87" s="178"/>
      <c r="JP87" s="178"/>
      <c r="JQ87" s="178"/>
      <c r="JR87" s="178"/>
      <c r="JS87" s="178"/>
      <c r="JT87" s="178"/>
      <c r="JU87" s="178"/>
      <c r="JV87" s="178"/>
      <c r="JW87" s="178"/>
      <c r="JX87" s="178"/>
      <c r="JY87" s="178"/>
      <c r="JZ87" s="178"/>
      <c r="KA87" s="178"/>
      <c r="KB87" s="178"/>
      <c r="KC87" s="178"/>
      <c r="KD87" s="178"/>
      <c r="KE87" s="178"/>
      <c r="KF87" s="178"/>
      <c r="KG87" s="178"/>
      <c r="KH87" s="178"/>
      <c r="KI87" s="178"/>
      <c r="KJ87" s="178"/>
      <c r="KK87" s="178"/>
      <c r="KL87" s="178"/>
      <c r="KM87" s="178"/>
      <c r="KN87" s="178"/>
      <c r="KO87" s="178"/>
      <c r="KP87" s="178"/>
      <c r="KQ87" s="178"/>
      <c r="KR87" s="178"/>
      <c r="KS87" s="178"/>
      <c r="KT87" s="178"/>
      <c r="KU87" s="178"/>
      <c r="KV87" s="178"/>
      <c r="KW87" s="178"/>
      <c r="KX87" s="178"/>
      <c r="KY87" s="178"/>
      <c r="KZ87" s="178"/>
      <c r="LA87" s="178"/>
      <c r="LB87" s="178"/>
      <c r="LC87" s="178"/>
      <c r="LD87" s="178"/>
      <c r="LE87" s="178"/>
      <c r="LF87" s="178"/>
      <c r="LG87" s="178"/>
      <c r="LH87" s="178"/>
      <c r="LI87" s="178"/>
      <c r="LJ87" s="178"/>
      <c r="LK87" s="178"/>
      <c r="LL87" s="178"/>
      <c r="LM87" s="178"/>
      <c r="LN87" s="178"/>
      <c r="LO87" s="178"/>
      <c r="LP87" s="178"/>
      <c r="LQ87" s="178"/>
      <c r="LR87" s="178"/>
      <c r="LS87" s="178"/>
      <c r="LT87" s="178"/>
      <c r="LU87" s="178"/>
      <c r="LV87" s="178"/>
      <c r="LW87" s="178"/>
      <c r="LX87" s="178"/>
      <c r="LY87" s="178"/>
      <c r="LZ87" s="178"/>
      <c r="MA87" s="178"/>
      <c r="MB87" s="178"/>
      <c r="MC87" s="178"/>
      <c r="MD87" s="178"/>
      <c r="ME87" s="178"/>
      <c r="MF87" s="178"/>
      <c r="MG87" s="178"/>
      <c r="MH87" s="178"/>
      <c r="MI87" s="178"/>
      <c r="MJ87" s="178"/>
      <c r="MK87" s="178"/>
      <c r="ML87" s="178"/>
      <c r="MM87" s="178"/>
      <c r="MN87" s="178"/>
      <c r="MO87" s="178"/>
      <c r="MP87" s="178"/>
      <c r="MQ87" s="178"/>
      <c r="MR87" s="178"/>
      <c r="MS87" s="178"/>
      <c r="MT87" s="178"/>
      <c r="MU87" s="178"/>
      <c r="MV87" s="178"/>
      <c r="MW87" s="178"/>
      <c r="MX87" s="178"/>
      <c r="MY87" s="178"/>
      <c r="MZ87" s="178"/>
      <c r="NA87" s="178"/>
      <c r="NB87" s="178"/>
      <c r="NC87" s="178"/>
      <c r="ND87" s="178"/>
      <c r="NE87" s="178"/>
      <c r="NF87" s="178"/>
      <c r="NG87" s="178"/>
      <c r="NH87" s="178"/>
      <c r="NI87" s="178"/>
      <c r="NJ87" s="178"/>
      <c r="NK87" s="178"/>
      <c r="NL87" s="178"/>
      <c r="NM87" s="178"/>
      <c r="NN87" s="178"/>
      <c r="NO87" s="178"/>
      <c r="NP87" s="178"/>
      <c r="NQ87" s="178"/>
      <c r="NR87" s="178"/>
      <c r="NS87" s="178"/>
      <c r="NT87" s="178"/>
      <c r="NU87" s="178"/>
      <c r="NV87" s="178"/>
      <c r="NW87" s="178"/>
      <c r="NX87" s="178"/>
      <c r="NY87" s="178"/>
      <c r="NZ87" s="178"/>
      <c r="OA87" s="178"/>
      <c r="OB87" s="178"/>
      <c r="OC87" s="178"/>
      <c r="OD87" s="178"/>
      <c r="OE87" s="178"/>
      <c r="OF87" s="178"/>
      <c r="OG87" s="178"/>
      <c r="OH87" s="178"/>
      <c r="OI87" s="178"/>
      <c r="OJ87" s="178"/>
      <c r="OK87" s="178"/>
      <c r="OL87" s="178"/>
      <c r="OM87" s="178"/>
      <c r="ON87" s="178"/>
      <c r="OO87" s="178"/>
      <c r="OP87" s="178"/>
      <c r="OQ87" s="178"/>
      <c r="OR87" s="178"/>
      <c r="OS87" s="178"/>
      <c r="OT87" s="178"/>
      <c r="OU87" s="178"/>
      <c r="OV87" s="178"/>
      <c r="OW87" s="178"/>
      <c r="OX87" s="178"/>
      <c r="OY87" s="178"/>
      <c r="OZ87" s="178"/>
      <c r="PA87" s="178"/>
      <c r="PB87" s="178"/>
      <c r="PC87" s="178"/>
      <c r="PD87" s="178"/>
      <c r="PE87" s="178"/>
      <c r="PF87" s="178"/>
      <c r="PG87" s="178"/>
      <c r="PH87" s="178"/>
      <c r="PI87" s="178"/>
      <c r="PJ87" s="178"/>
      <c r="PK87" s="178"/>
      <c r="PL87" s="178"/>
      <c r="PM87" s="178"/>
      <c r="PN87" s="178"/>
      <c r="PO87" s="178"/>
      <c r="PP87" s="178"/>
      <c r="PQ87" s="178"/>
      <c r="PR87" s="178"/>
      <c r="PS87" s="178"/>
      <c r="PT87" s="178"/>
      <c r="PU87" s="178"/>
      <c r="PV87" s="178"/>
      <c r="PW87" s="178"/>
      <c r="PX87" s="178"/>
      <c r="PY87" s="178"/>
      <c r="PZ87" s="178"/>
      <c r="QA87" s="178"/>
      <c r="QB87" s="178"/>
      <c r="QC87" s="178"/>
      <c r="QD87" s="178"/>
      <c r="QE87" s="178"/>
      <c r="QF87" s="178"/>
      <c r="QG87" s="178"/>
      <c r="QH87" s="178"/>
      <c r="QI87" s="178"/>
      <c r="QJ87" s="178"/>
      <c r="QK87" s="178"/>
      <c r="QL87" s="178"/>
      <c r="QM87" s="178"/>
      <c r="QN87" s="178"/>
      <c r="QO87" s="178"/>
      <c r="QP87" s="178"/>
      <c r="QQ87" s="178"/>
      <c r="QR87" s="178"/>
      <c r="QS87" s="178"/>
      <c r="QT87" s="178"/>
      <c r="QU87" s="178"/>
      <c r="QV87" s="178"/>
      <c r="QW87" s="178"/>
      <c r="QX87" s="178"/>
      <c r="QY87" s="178"/>
      <c r="QZ87" s="178"/>
      <c r="RA87" s="178"/>
      <c r="RB87" s="178"/>
      <c r="RC87" s="178"/>
      <c r="RD87" s="178"/>
      <c r="RE87" s="178"/>
      <c r="RF87" s="178"/>
      <c r="RG87" s="178"/>
      <c r="RH87" s="178"/>
      <c r="RI87" s="178"/>
      <c r="RJ87" s="178"/>
      <c r="RK87" s="178"/>
      <c r="RL87" s="178"/>
      <c r="RM87" s="178"/>
      <c r="RN87" s="178"/>
      <c r="RO87" s="178"/>
      <c r="RP87" s="178"/>
      <c r="RQ87" s="178"/>
      <c r="RR87" s="178"/>
      <c r="RS87" s="178"/>
      <c r="RT87" s="178"/>
      <c r="RU87" s="178"/>
      <c r="RV87" s="178"/>
      <c r="RW87" s="178"/>
      <c r="RX87" s="178"/>
      <c r="RY87" s="178"/>
      <c r="RZ87" s="178"/>
      <c r="SA87" s="178"/>
      <c r="SB87" s="178"/>
      <c r="SC87" s="178"/>
      <c r="SD87" s="178"/>
      <c r="SE87" s="178"/>
      <c r="SF87" s="178"/>
      <c r="SG87" s="178"/>
      <c r="SH87" s="178"/>
      <c r="SI87" s="178"/>
      <c r="SJ87" s="178"/>
      <c r="SK87" s="178"/>
      <c r="SL87" s="178"/>
      <c r="SM87" s="178"/>
      <c r="SN87" s="178"/>
      <c r="SO87" s="178"/>
      <c r="SP87" s="178"/>
      <c r="SQ87" s="178"/>
      <c r="SR87" s="178"/>
      <c r="SS87" s="178"/>
      <c r="ST87" s="178"/>
      <c r="SU87" s="178"/>
      <c r="SV87" s="178"/>
      <c r="SW87" s="178"/>
      <c r="SX87" s="178"/>
      <c r="SY87" s="178"/>
      <c r="SZ87" s="178"/>
      <c r="TA87" s="178"/>
      <c r="TB87" s="178"/>
      <c r="TC87" s="178"/>
      <c r="TD87" s="178"/>
      <c r="TE87" s="178"/>
      <c r="TF87" s="178"/>
      <c r="TG87" s="178"/>
      <c r="TH87" s="178"/>
      <c r="TI87" s="178"/>
      <c r="TJ87" s="178"/>
      <c r="TK87" s="178"/>
      <c r="TL87" s="178"/>
      <c r="TM87" s="178"/>
      <c r="TN87" s="178"/>
      <c r="TO87" s="178"/>
      <c r="TP87" s="178"/>
      <c r="TQ87" s="178"/>
      <c r="TR87" s="178"/>
      <c r="TS87" s="178"/>
      <c r="TT87" s="178"/>
      <c r="TU87" s="178"/>
      <c r="TV87" s="178"/>
      <c r="TW87" s="178"/>
      <c r="TX87" s="178"/>
      <c r="TY87" s="178"/>
      <c r="TZ87" s="178"/>
      <c r="UA87" s="178"/>
      <c r="UB87" s="178"/>
      <c r="UC87" s="178"/>
      <c r="UD87" s="178"/>
      <c r="UE87" s="178"/>
      <c r="UF87" s="178"/>
      <c r="UG87" s="178"/>
      <c r="UH87" s="178"/>
      <c r="UI87" s="178"/>
      <c r="UJ87" s="178"/>
      <c r="UK87" s="178"/>
      <c r="UL87" s="178"/>
      <c r="UM87" s="178"/>
      <c r="UN87" s="178"/>
      <c r="UO87" s="178"/>
      <c r="UP87" s="178"/>
      <c r="UQ87" s="178"/>
      <c r="UR87" s="178"/>
      <c r="US87" s="178"/>
      <c r="UT87" s="178"/>
      <c r="UU87" s="178"/>
      <c r="UV87" s="178"/>
      <c r="UW87" s="178"/>
      <c r="UX87" s="178"/>
      <c r="UY87" s="178"/>
      <c r="UZ87" s="178"/>
      <c r="VA87" s="178"/>
      <c r="VB87" s="178"/>
      <c r="VC87" s="178"/>
      <c r="VD87" s="178"/>
      <c r="VE87" s="178"/>
      <c r="VF87" s="178"/>
      <c r="VG87" s="178"/>
      <c r="VH87" s="178"/>
      <c r="VI87" s="178"/>
      <c r="VJ87" s="178"/>
      <c r="VK87" s="178"/>
      <c r="VL87" s="178"/>
      <c r="VM87" s="178"/>
      <c r="VN87" s="178"/>
      <c r="VO87" s="178"/>
      <c r="VP87" s="178"/>
      <c r="VQ87" s="178"/>
      <c r="VR87" s="178"/>
      <c r="VS87" s="178"/>
      <c r="VT87" s="178"/>
      <c r="VU87" s="178"/>
      <c r="VV87" s="178"/>
      <c r="VW87" s="178"/>
      <c r="VX87" s="178"/>
      <c r="VY87" s="178"/>
      <c r="VZ87" s="178"/>
      <c r="WA87" s="178"/>
      <c r="WB87" s="178"/>
      <c r="WC87" s="178"/>
      <c r="WD87" s="178"/>
      <c r="WE87" s="178"/>
      <c r="WF87" s="178"/>
      <c r="WG87" s="178"/>
      <c r="WH87" s="178"/>
      <c r="WI87" s="178"/>
      <c r="WJ87" s="178"/>
      <c r="WK87" s="178"/>
      <c r="WL87" s="178"/>
      <c r="WM87" s="178"/>
      <c r="WN87" s="178"/>
      <c r="WO87" s="178"/>
      <c r="WP87" s="178"/>
      <c r="WQ87" s="178"/>
      <c r="WR87" s="178"/>
      <c r="WS87" s="178"/>
      <c r="WT87" s="178"/>
      <c r="WU87" s="178"/>
      <c r="WV87" s="178"/>
      <c r="WW87" s="178"/>
      <c r="WX87" s="178"/>
      <c r="WY87" s="178"/>
      <c r="WZ87" s="178"/>
      <c r="XA87" s="178"/>
      <c r="XB87" s="178"/>
      <c r="XC87" s="178"/>
      <c r="XD87" s="178"/>
      <c r="XE87" s="178"/>
      <c r="XF87" s="178"/>
      <c r="XG87" s="178"/>
      <c r="XH87" s="178"/>
      <c r="XI87" s="178"/>
      <c r="XJ87" s="178"/>
      <c r="XK87" s="178"/>
      <c r="XL87" s="178"/>
      <c r="XM87" s="178"/>
      <c r="XN87" s="178"/>
      <c r="XO87" s="178"/>
      <c r="XP87" s="178"/>
      <c r="XQ87" s="178"/>
      <c r="XR87" s="178"/>
      <c r="XS87" s="178"/>
      <c r="XT87" s="178"/>
      <c r="XU87" s="178"/>
      <c r="XV87" s="178"/>
      <c r="XW87" s="178"/>
      <c r="XX87" s="178"/>
      <c r="XY87" s="178"/>
      <c r="XZ87" s="178"/>
      <c r="YA87" s="178"/>
      <c r="YB87" s="178"/>
      <c r="YC87" s="178"/>
      <c r="YD87" s="178"/>
      <c r="YE87" s="178"/>
      <c r="YF87" s="178"/>
      <c r="YG87" s="178"/>
      <c r="YH87" s="178"/>
      <c r="YI87" s="178"/>
      <c r="YJ87" s="178"/>
      <c r="YK87" s="178"/>
      <c r="YL87" s="178"/>
      <c r="YM87" s="178"/>
      <c r="YN87" s="178"/>
      <c r="YO87" s="178"/>
      <c r="YP87" s="178"/>
      <c r="YQ87" s="178"/>
      <c r="YR87" s="178"/>
      <c r="YS87" s="178"/>
      <c r="YT87" s="178"/>
      <c r="YU87" s="178"/>
      <c r="YV87" s="178"/>
      <c r="YW87" s="178"/>
      <c r="YX87" s="178"/>
      <c r="YY87" s="178"/>
      <c r="YZ87" s="178"/>
      <c r="ZA87" s="178"/>
      <c r="ZB87" s="178"/>
      <c r="ZC87" s="178"/>
      <c r="ZD87" s="178"/>
      <c r="ZE87" s="178"/>
      <c r="ZF87" s="178"/>
      <c r="ZG87" s="178"/>
      <c r="ZH87" s="178"/>
      <c r="ZI87" s="178"/>
      <c r="ZJ87" s="178"/>
      <c r="ZK87" s="178"/>
      <c r="ZL87" s="178"/>
      <c r="ZM87" s="178"/>
      <c r="ZN87" s="178"/>
      <c r="ZO87" s="178"/>
      <c r="ZP87" s="178"/>
      <c r="ZQ87" s="178"/>
      <c r="ZR87" s="178"/>
      <c r="ZS87" s="178"/>
      <c r="ZT87" s="178"/>
      <c r="ZU87" s="178"/>
      <c r="ZV87" s="178"/>
      <c r="ZW87" s="178"/>
      <c r="ZX87" s="178"/>
      <c r="ZY87" s="178"/>
      <c r="ZZ87" s="178"/>
      <c r="AAA87" s="178"/>
      <c r="AAB87" s="178"/>
      <c r="AAC87" s="178"/>
      <c r="AAD87" s="178"/>
      <c r="AAE87" s="178"/>
      <c r="AAF87" s="178"/>
      <c r="AAG87" s="178"/>
      <c r="AAH87" s="178"/>
      <c r="AAI87" s="178"/>
      <c r="AAJ87" s="178"/>
      <c r="AAK87" s="178"/>
      <c r="AAL87" s="178"/>
      <c r="AAM87" s="178"/>
      <c r="AAN87" s="178"/>
      <c r="AAO87" s="178"/>
      <c r="AAP87" s="178"/>
      <c r="AAQ87" s="178"/>
      <c r="AAR87" s="178"/>
      <c r="AAS87" s="178"/>
      <c r="AAT87" s="178"/>
      <c r="AAU87" s="178"/>
      <c r="AAV87" s="178"/>
      <c r="AAW87" s="178"/>
      <c r="AAX87" s="178"/>
      <c r="AAY87" s="178"/>
      <c r="AAZ87" s="178"/>
      <c r="ABA87" s="178"/>
      <c r="ABB87" s="178"/>
      <c r="ABC87" s="178"/>
      <c r="ABD87" s="178"/>
      <c r="ABE87" s="178"/>
      <c r="ABF87" s="178"/>
      <c r="ABG87" s="178"/>
      <c r="ABH87" s="178"/>
      <c r="ABI87" s="178"/>
      <c r="ABJ87" s="178"/>
      <c r="ABK87" s="178"/>
      <c r="ABL87" s="178"/>
      <c r="ABM87" s="178"/>
      <c r="ABN87" s="178"/>
      <c r="ABO87" s="178"/>
      <c r="ABP87" s="178"/>
      <c r="ABQ87" s="178"/>
      <c r="ABR87" s="178"/>
      <c r="ABS87" s="178"/>
      <c r="ABT87" s="178"/>
      <c r="ABU87" s="178"/>
      <c r="ABV87" s="178"/>
      <c r="ABW87" s="178"/>
      <c r="ABX87" s="178"/>
      <c r="ABY87" s="178"/>
      <c r="ABZ87" s="178"/>
      <c r="ACA87" s="178"/>
      <c r="ACB87" s="178"/>
      <c r="ACC87" s="178"/>
      <c r="ACD87" s="178"/>
      <c r="ACE87" s="178"/>
      <c r="ACF87" s="178"/>
      <c r="ACG87" s="178"/>
      <c r="ACH87" s="178"/>
      <c r="ACI87" s="178"/>
      <c r="ACJ87" s="178"/>
      <c r="ACK87" s="178"/>
      <c r="ACL87" s="178"/>
      <c r="ACM87" s="178"/>
      <c r="ACN87" s="178"/>
      <c r="ACO87" s="178"/>
      <c r="ACP87" s="178"/>
      <c r="ACQ87" s="178"/>
      <c r="ACR87" s="178"/>
      <c r="ACS87" s="178"/>
      <c r="ACT87" s="178"/>
      <c r="ACU87" s="178"/>
      <c r="ACV87" s="178"/>
      <c r="ACW87" s="178"/>
      <c r="ACX87" s="178"/>
      <c r="ACY87" s="178"/>
      <c r="ACZ87" s="178"/>
      <c r="ADA87" s="178"/>
      <c r="ADB87" s="178"/>
      <c r="ADC87" s="178"/>
      <c r="ADD87" s="178"/>
      <c r="ADE87" s="178"/>
      <c r="ADF87" s="178"/>
      <c r="ADG87" s="178"/>
      <c r="ADH87" s="178"/>
      <c r="ADI87" s="178"/>
      <c r="ADJ87" s="178"/>
      <c r="ADK87" s="178"/>
      <c r="ADL87" s="178"/>
      <c r="ADM87" s="178"/>
      <c r="ADN87" s="178"/>
      <c r="ADO87" s="178"/>
      <c r="ADP87" s="178"/>
      <c r="ADQ87" s="178"/>
      <c r="ADR87" s="178"/>
      <c r="ADS87" s="178"/>
      <c r="ADT87" s="178"/>
      <c r="ADU87" s="178"/>
      <c r="ADV87" s="178"/>
      <c r="ADW87" s="178"/>
      <c r="ADX87" s="178"/>
      <c r="ADY87" s="178"/>
      <c r="ADZ87" s="178"/>
      <c r="AEA87" s="178"/>
      <c r="AEB87" s="178"/>
      <c r="AEC87" s="178"/>
      <c r="AED87" s="178"/>
      <c r="AEE87" s="178"/>
      <c r="AEF87" s="178"/>
      <c r="AEG87" s="178"/>
      <c r="AEH87" s="178"/>
      <c r="AEI87" s="178"/>
      <c r="AEJ87" s="178"/>
      <c r="AEK87" s="178"/>
      <c r="AEL87" s="178"/>
      <c r="AEM87" s="178"/>
      <c r="AEN87" s="178"/>
      <c r="AEO87" s="178"/>
      <c r="AEP87" s="178"/>
      <c r="AEQ87" s="178"/>
      <c r="AER87" s="178"/>
      <c r="AES87" s="178"/>
      <c r="AET87" s="178"/>
      <c r="AEU87" s="178"/>
      <c r="AEV87" s="178"/>
      <c r="AEW87" s="178"/>
      <c r="AEX87" s="178"/>
      <c r="AEY87" s="178"/>
      <c r="AEZ87" s="178"/>
      <c r="AFA87" s="178"/>
      <c r="AFB87" s="178"/>
      <c r="AFC87" s="178"/>
      <c r="AFD87" s="178"/>
      <c r="AFE87" s="178"/>
      <c r="AFF87" s="178"/>
      <c r="AFG87" s="178"/>
      <c r="AFH87" s="178"/>
      <c r="AFI87" s="178"/>
      <c r="AFJ87" s="178"/>
      <c r="AFK87" s="178"/>
      <c r="AFL87" s="178"/>
      <c r="AFM87" s="178"/>
      <c r="AFN87" s="178"/>
      <c r="AFO87" s="178"/>
      <c r="AFP87" s="178"/>
      <c r="AFQ87" s="178"/>
      <c r="AFR87" s="178"/>
      <c r="AFS87" s="178"/>
      <c r="AFT87" s="178"/>
      <c r="AFU87" s="178"/>
      <c r="AFV87" s="178"/>
      <c r="AFW87" s="178"/>
      <c r="AFX87" s="178"/>
      <c r="AFY87" s="178"/>
      <c r="AFZ87" s="178"/>
      <c r="AGA87" s="178"/>
      <c r="AGB87" s="178"/>
      <c r="AGC87" s="178"/>
      <c r="AGD87" s="178"/>
      <c r="AGE87" s="178"/>
      <c r="AGF87" s="178"/>
      <c r="AGG87" s="178"/>
      <c r="AGH87" s="178"/>
      <c r="AGI87" s="178"/>
      <c r="AGJ87" s="178"/>
      <c r="AGK87" s="178"/>
      <c r="AGL87" s="178"/>
      <c r="AGM87" s="178"/>
      <c r="AGN87" s="178"/>
      <c r="AGO87" s="178"/>
      <c r="AGP87" s="178"/>
      <c r="AGQ87" s="178"/>
      <c r="AGR87" s="178"/>
      <c r="AGS87" s="178"/>
      <c r="AGT87" s="178"/>
      <c r="AGU87" s="178"/>
      <c r="AGV87" s="178"/>
      <c r="AGW87" s="178"/>
      <c r="AGX87" s="178"/>
      <c r="AGY87" s="178"/>
      <c r="AGZ87" s="178"/>
      <c r="AHA87" s="178"/>
      <c r="AHB87" s="178"/>
      <c r="AHC87" s="178"/>
      <c r="AHD87" s="178"/>
      <c r="AHE87" s="178"/>
      <c r="AHF87" s="178"/>
      <c r="AHG87" s="178"/>
      <c r="AHH87" s="178"/>
      <c r="AHI87" s="178"/>
      <c r="AHJ87" s="178"/>
      <c r="AHK87" s="178"/>
      <c r="AHL87" s="178"/>
      <c r="AHM87" s="178"/>
      <c r="AHN87" s="178"/>
      <c r="AHO87" s="178"/>
      <c r="AHP87" s="178"/>
      <c r="AHQ87" s="178"/>
      <c r="AHR87" s="178"/>
      <c r="AHS87" s="178"/>
      <c r="AHT87" s="178"/>
      <c r="AHU87" s="178"/>
      <c r="AHV87" s="178"/>
      <c r="AHW87" s="178"/>
      <c r="AHX87" s="178"/>
      <c r="AHY87" s="178"/>
      <c r="AHZ87" s="178"/>
      <c r="AIA87" s="178"/>
      <c r="AIB87" s="178"/>
      <c r="AIC87" s="178"/>
      <c r="AID87" s="178"/>
      <c r="AIE87" s="178"/>
      <c r="AIF87" s="178"/>
      <c r="AIG87" s="178"/>
      <c r="AIH87" s="178"/>
      <c r="AII87" s="178"/>
      <c r="AIJ87" s="178"/>
      <c r="AIK87" s="178"/>
      <c r="AIL87" s="178"/>
      <c r="AIM87" s="178"/>
      <c r="AIN87" s="178"/>
      <c r="AIO87" s="178"/>
      <c r="AIP87" s="178"/>
      <c r="AIQ87" s="178"/>
      <c r="AIR87" s="178"/>
      <c r="AIS87" s="178"/>
      <c r="AIT87" s="178"/>
      <c r="AIU87" s="178"/>
      <c r="AIV87" s="178"/>
      <c r="AIW87" s="178"/>
      <c r="AIX87" s="178"/>
      <c r="AIY87" s="178"/>
      <c r="AIZ87" s="178"/>
      <c r="AJA87" s="178"/>
      <c r="AJB87" s="178"/>
      <c r="AJC87" s="178"/>
      <c r="AJD87" s="178"/>
      <c r="AJE87" s="178"/>
      <c r="AJF87" s="178"/>
      <c r="AJG87" s="178"/>
      <c r="AJH87" s="178"/>
      <c r="AJI87" s="178"/>
      <c r="AJJ87" s="178"/>
      <c r="AJK87" s="178"/>
      <c r="AJL87" s="178"/>
      <c r="AJM87" s="178"/>
      <c r="AJN87" s="178"/>
      <c r="AJO87" s="178"/>
      <c r="AJP87" s="178"/>
      <c r="AJQ87" s="178"/>
      <c r="AJR87" s="178"/>
      <c r="AJS87" s="178"/>
      <c r="AJT87" s="178"/>
      <c r="AJU87" s="178"/>
      <c r="AJV87" s="178"/>
      <c r="AJW87" s="178"/>
      <c r="AJX87" s="178"/>
      <c r="AJY87" s="178"/>
      <c r="AJZ87" s="178"/>
      <c r="AKA87" s="178"/>
      <c r="AKB87" s="178"/>
      <c r="AKC87" s="178"/>
      <c r="AKD87" s="178"/>
      <c r="AKE87" s="178"/>
      <c r="AKF87" s="178"/>
      <c r="AKG87" s="178"/>
      <c r="AKH87" s="178"/>
      <c r="AKI87" s="178"/>
      <c r="AKJ87" s="178"/>
      <c r="AKK87" s="178"/>
      <c r="AKL87" s="178"/>
      <c r="AKM87" s="178"/>
      <c r="AKN87" s="178"/>
      <c r="AKO87" s="178"/>
      <c r="AKP87" s="178"/>
      <c r="AKQ87" s="178"/>
      <c r="AKR87" s="178"/>
      <c r="AKS87" s="178"/>
      <c r="AKT87" s="178"/>
      <c r="AKU87" s="178"/>
      <c r="AKV87" s="178"/>
      <c r="AKW87" s="178"/>
      <c r="AKX87" s="178"/>
      <c r="AKY87" s="178"/>
      <c r="AKZ87" s="178"/>
      <c r="ALA87" s="178"/>
      <c r="ALB87" s="178"/>
      <c r="ALC87" s="178"/>
      <c r="ALD87" s="178"/>
      <c r="ALE87" s="178"/>
      <c r="ALF87" s="178"/>
      <c r="ALG87" s="178"/>
      <c r="ALH87" s="178"/>
      <c r="ALI87" s="178"/>
      <c r="ALJ87" s="178"/>
      <c r="ALK87" s="178"/>
      <c r="ALL87" s="178"/>
      <c r="ALM87" s="178"/>
      <c r="ALN87" s="178"/>
      <c r="ALO87" s="178"/>
      <c r="ALP87" s="178"/>
      <c r="ALQ87" s="178"/>
      <c r="ALR87" s="178"/>
      <c r="ALS87" s="178"/>
      <c r="ALT87" s="178"/>
      <c r="ALU87" s="178"/>
      <c r="ALV87" s="178"/>
      <c r="ALW87" s="178"/>
      <c r="ALX87" s="178"/>
      <c r="ALY87" s="178"/>
      <c r="ALZ87" s="178"/>
      <c r="AMA87" s="178"/>
      <c r="AMB87" s="178"/>
      <c r="AMC87" s="178"/>
      <c r="AMD87" s="178"/>
      <c r="AME87" s="178"/>
      <c r="AMF87" s="178"/>
      <c r="AMG87" s="178"/>
      <c r="AMH87" s="178"/>
      <c r="AMI87" s="178"/>
      <c r="AMJ87" s="178"/>
      <c r="AMK87" s="178"/>
    </row>
    <row r="88" spans="1:1025" x14ac:dyDescent="0.25">
      <c r="A88" s="178"/>
      <c r="B88" s="186" t="s">
        <v>51</v>
      </c>
      <c r="C88" s="191">
        <v>25.66</v>
      </c>
      <c r="D88" s="186"/>
      <c r="E88" s="191"/>
      <c r="F88" s="186" t="s">
        <v>51</v>
      </c>
      <c r="G88" s="191">
        <v>25.66</v>
      </c>
      <c r="H88" s="186" t="s">
        <v>58</v>
      </c>
      <c r="I88" s="187">
        <v>34.76</v>
      </c>
      <c r="J88" s="186"/>
      <c r="K88" s="191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8"/>
      <c r="DS88" s="178"/>
      <c r="DT88" s="178"/>
      <c r="DU88" s="178"/>
      <c r="DV88" s="178"/>
      <c r="DW88" s="178"/>
      <c r="DX88" s="178"/>
      <c r="DY88" s="178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8"/>
      <c r="EW88" s="178"/>
      <c r="EX88" s="178"/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8"/>
      <c r="FK88" s="178"/>
      <c r="FL88" s="178"/>
      <c r="FM88" s="178"/>
      <c r="FN88" s="178"/>
      <c r="FO88" s="178"/>
      <c r="FP88" s="178"/>
      <c r="FQ88" s="178"/>
      <c r="FR88" s="178"/>
      <c r="FS88" s="178"/>
      <c r="FT88" s="178"/>
      <c r="FU88" s="178"/>
      <c r="FV88" s="178"/>
      <c r="FW88" s="178"/>
      <c r="FX88" s="178"/>
      <c r="FY88" s="178"/>
      <c r="FZ88" s="178"/>
      <c r="GA88" s="178"/>
      <c r="GB88" s="178"/>
      <c r="GC88" s="178"/>
      <c r="GD88" s="17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  <c r="GO88" s="178"/>
      <c r="GP88" s="178"/>
      <c r="GQ88" s="178"/>
      <c r="GR88" s="178"/>
      <c r="GS88" s="178"/>
      <c r="GT88" s="178"/>
      <c r="GU88" s="178"/>
      <c r="GV88" s="178"/>
      <c r="GW88" s="178"/>
      <c r="GX88" s="178"/>
      <c r="GY88" s="178"/>
      <c r="GZ88" s="178"/>
      <c r="HA88" s="178"/>
      <c r="HB88" s="178"/>
      <c r="HC88" s="178"/>
      <c r="HD88" s="178"/>
      <c r="HE88" s="178"/>
      <c r="HF88" s="178"/>
      <c r="HG88" s="178"/>
      <c r="HH88" s="178"/>
      <c r="HI88" s="178"/>
      <c r="HJ88" s="178"/>
      <c r="HK88" s="178"/>
      <c r="HL88" s="178"/>
      <c r="HM88" s="178"/>
      <c r="HN88" s="178"/>
      <c r="HO88" s="178"/>
      <c r="HP88" s="178"/>
      <c r="HQ88" s="178"/>
      <c r="HR88" s="178"/>
      <c r="HS88" s="178"/>
      <c r="HT88" s="178"/>
      <c r="HU88" s="178"/>
      <c r="HV88" s="178"/>
      <c r="HW88" s="178"/>
      <c r="HX88" s="178"/>
      <c r="HY88" s="178"/>
      <c r="HZ88" s="178"/>
      <c r="IA88" s="178"/>
      <c r="IB88" s="178"/>
      <c r="IC88" s="178"/>
      <c r="ID88" s="178"/>
      <c r="IE88" s="178"/>
      <c r="IF88" s="178"/>
      <c r="IG88" s="178"/>
      <c r="IH88" s="178"/>
      <c r="II88" s="178"/>
      <c r="IJ88" s="178"/>
      <c r="IK88" s="178"/>
      <c r="IL88" s="178"/>
      <c r="IM88" s="178"/>
      <c r="IN88" s="178"/>
      <c r="IO88" s="178"/>
      <c r="IP88" s="178"/>
      <c r="IQ88" s="178"/>
      <c r="IR88" s="178"/>
      <c r="IS88" s="178"/>
      <c r="IT88" s="178"/>
      <c r="IU88" s="178"/>
      <c r="IV88" s="178"/>
      <c r="IW88" s="178"/>
      <c r="IX88" s="178"/>
      <c r="IY88" s="178"/>
      <c r="IZ88" s="178"/>
      <c r="JA88" s="178"/>
      <c r="JB88" s="178"/>
      <c r="JC88" s="178"/>
      <c r="JD88" s="178"/>
      <c r="JE88" s="178"/>
      <c r="JF88" s="178"/>
      <c r="JG88" s="178"/>
      <c r="JH88" s="178"/>
      <c r="JI88" s="178"/>
      <c r="JJ88" s="178"/>
      <c r="JK88" s="178"/>
      <c r="JL88" s="178"/>
      <c r="JM88" s="178"/>
      <c r="JN88" s="178"/>
      <c r="JO88" s="178"/>
      <c r="JP88" s="178"/>
      <c r="JQ88" s="178"/>
      <c r="JR88" s="178"/>
      <c r="JS88" s="178"/>
      <c r="JT88" s="178"/>
      <c r="JU88" s="178"/>
      <c r="JV88" s="178"/>
      <c r="JW88" s="178"/>
      <c r="JX88" s="178"/>
      <c r="JY88" s="178"/>
      <c r="JZ88" s="178"/>
      <c r="KA88" s="178"/>
      <c r="KB88" s="178"/>
      <c r="KC88" s="178"/>
      <c r="KD88" s="178"/>
      <c r="KE88" s="178"/>
      <c r="KF88" s="178"/>
      <c r="KG88" s="178"/>
      <c r="KH88" s="178"/>
      <c r="KI88" s="178"/>
      <c r="KJ88" s="178"/>
      <c r="KK88" s="178"/>
      <c r="KL88" s="178"/>
      <c r="KM88" s="178"/>
      <c r="KN88" s="178"/>
      <c r="KO88" s="178"/>
      <c r="KP88" s="178"/>
      <c r="KQ88" s="178"/>
      <c r="KR88" s="178"/>
      <c r="KS88" s="178"/>
      <c r="KT88" s="178"/>
      <c r="KU88" s="178"/>
      <c r="KV88" s="178"/>
      <c r="KW88" s="178"/>
      <c r="KX88" s="178"/>
      <c r="KY88" s="178"/>
      <c r="KZ88" s="178"/>
      <c r="LA88" s="178"/>
      <c r="LB88" s="178"/>
      <c r="LC88" s="178"/>
      <c r="LD88" s="178"/>
      <c r="LE88" s="178"/>
      <c r="LF88" s="178"/>
      <c r="LG88" s="178"/>
      <c r="LH88" s="178"/>
      <c r="LI88" s="178"/>
      <c r="LJ88" s="178"/>
      <c r="LK88" s="178"/>
      <c r="LL88" s="178"/>
      <c r="LM88" s="178"/>
      <c r="LN88" s="178"/>
      <c r="LO88" s="178"/>
      <c r="LP88" s="178"/>
      <c r="LQ88" s="178"/>
      <c r="LR88" s="178"/>
      <c r="LS88" s="178"/>
      <c r="LT88" s="178"/>
      <c r="LU88" s="178"/>
      <c r="LV88" s="178"/>
      <c r="LW88" s="178"/>
      <c r="LX88" s="178"/>
      <c r="LY88" s="178"/>
      <c r="LZ88" s="178"/>
      <c r="MA88" s="178"/>
      <c r="MB88" s="178"/>
      <c r="MC88" s="178"/>
      <c r="MD88" s="178"/>
      <c r="ME88" s="178"/>
      <c r="MF88" s="178"/>
      <c r="MG88" s="178"/>
      <c r="MH88" s="178"/>
      <c r="MI88" s="178"/>
      <c r="MJ88" s="178"/>
      <c r="MK88" s="178"/>
      <c r="ML88" s="178"/>
      <c r="MM88" s="178"/>
      <c r="MN88" s="178"/>
      <c r="MO88" s="178"/>
      <c r="MP88" s="178"/>
      <c r="MQ88" s="178"/>
      <c r="MR88" s="178"/>
      <c r="MS88" s="178"/>
      <c r="MT88" s="178"/>
      <c r="MU88" s="178"/>
      <c r="MV88" s="178"/>
      <c r="MW88" s="178"/>
      <c r="MX88" s="178"/>
      <c r="MY88" s="178"/>
      <c r="MZ88" s="178"/>
      <c r="NA88" s="178"/>
      <c r="NB88" s="178"/>
      <c r="NC88" s="178"/>
      <c r="ND88" s="178"/>
      <c r="NE88" s="178"/>
      <c r="NF88" s="178"/>
      <c r="NG88" s="178"/>
      <c r="NH88" s="178"/>
      <c r="NI88" s="178"/>
      <c r="NJ88" s="178"/>
      <c r="NK88" s="178"/>
      <c r="NL88" s="178"/>
      <c r="NM88" s="178"/>
      <c r="NN88" s="178"/>
      <c r="NO88" s="178"/>
      <c r="NP88" s="178"/>
      <c r="NQ88" s="178"/>
      <c r="NR88" s="178"/>
      <c r="NS88" s="178"/>
      <c r="NT88" s="178"/>
      <c r="NU88" s="178"/>
      <c r="NV88" s="178"/>
      <c r="NW88" s="178"/>
      <c r="NX88" s="178"/>
      <c r="NY88" s="178"/>
      <c r="NZ88" s="178"/>
      <c r="OA88" s="178"/>
      <c r="OB88" s="178"/>
      <c r="OC88" s="178"/>
      <c r="OD88" s="178"/>
      <c r="OE88" s="178"/>
      <c r="OF88" s="178"/>
      <c r="OG88" s="178"/>
      <c r="OH88" s="178"/>
      <c r="OI88" s="178"/>
      <c r="OJ88" s="178"/>
      <c r="OK88" s="178"/>
      <c r="OL88" s="178"/>
      <c r="OM88" s="178"/>
      <c r="ON88" s="178"/>
      <c r="OO88" s="178"/>
      <c r="OP88" s="178"/>
      <c r="OQ88" s="178"/>
      <c r="OR88" s="178"/>
      <c r="OS88" s="178"/>
      <c r="OT88" s="178"/>
      <c r="OU88" s="178"/>
      <c r="OV88" s="178"/>
      <c r="OW88" s="178"/>
      <c r="OX88" s="178"/>
      <c r="OY88" s="178"/>
      <c r="OZ88" s="178"/>
      <c r="PA88" s="178"/>
      <c r="PB88" s="178"/>
      <c r="PC88" s="178"/>
      <c r="PD88" s="178"/>
      <c r="PE88" s="178"/>
      <c r="PF88" s="178"/>
      <c r="PG88" s="178"/>
      <c r="PH88" s="178"/>
      <c r="PI88" s="178"/>
      <c r="PJ88" s="178"/>
      <c r="PK88" s="178"/>
      <c r="PL88" s="178"/>
      <c r="PM88" s="178"/>
      <c r="PN88" s="178"/>
      <c r="PO88" s="178"/>
      <c r="PP88" s="178"/>
      <c r="PQ88" s="178"/>
      <c r="PR88" s="178"/>
      <c r="PS88" s="178"/>
      <c r="PT88" s="178"/>
      <c r="PU88" s="178"/>
      <c r="PV88" s="178"/>
      <c r="PW88" s="178"/>
      <c r="PX88" s="178"/>
      <c r="PY88" s="178"/>
      <c r="PZ88" s="178"/>
      <c r="QA88" s="178"/>
      <c r="QB88" s="178"/>
      <c r="QC88" s="178"/>
      <c r="QD88" s="178"/>
      <c r="QE88" s="178"/>
      <c r="QF88" s="178"/>
      <c r="QG88" s="178"/>
      <c r="QH88" s="178"/>
      <c r="QI88" s="178"/>
      <c r="QJ88" s="178"/>
      <c r="QK88" s="178"/>
      <c r="QL88" s="178"/>
      <c r="QM88" s="178"/>
      <c r="QN88" s="178"/>
      <c r="QO88" s="178"/>
      <c r="QP88" s="178"/>
      <c r="QQ88" s="178"/>
      <c r="QR88" s="178"/>
      <c r="QS88" s="178"/>
      <c r="QT88" s="178"/>
      <c r="QU88" s="178"/>
      <c r="QV88" s="178"/>
      <c r="QW88" s="178"/>
      <c r="QX88" s="178"/>
      <c r="QY88" s="178"/>
      <c r="QZ88" s="178"/>
      <c r="RA88" s="178"/>
      <c r="RB88" s="178"/>
      <c r="RC88" s="178"/>
      <c r="RD88" s="178"/>
      <c r="RE88" s="178"/>
      <c r="RF88" s="178"/>
      <c r="RG88" s="178"/>
      <c r="RH88" s="178"/>
      <c r="RI88" s="178"/>
      <c r="RJ88" s="178"/>
      <c r="RK88" s="178"/>
      <c r="RL88" s="178"/>
      <c r="RM88" s="178"/>
      <c r="RN88" s="178"/>
      <c r="RO88" s="178"/>
      <c r="RP88" s="178"/>
      <c r="RQ88" s="178"/>
      <c r="RR88" s="178"/>
      <c r="RS88" s="178"/>
      <c r="RT88" s="178"/>
      <c r="RU88" s="178"/>
      <c r="RV88" s="178"/>
      <c r="RW88" s="178"/>
      <c r="RX88" s="178"/>
      <c r="RY88" s="178"/>
      <c r="RZ88" s="178"/>
      <c r="SA88" s="178"/>
      <c r="SB88" s="178"/>
      <c r="SC88" s="178"/>
      <c r="SD88" s="178"/>
      <c r="SE88" s="178"/>
      <c r="SF88" s="178"/>
      <c r="SG88" s="178"/>
      <c r="SH88" s="178"/>
      <c r="SI88" s="178"/>
      <c r="SJ88" s="178"/>
      <c r="SK88" s="178"/>
      <c r="SL88" s="178"/>
      <c r="SM88" s="178"/>
      <c r="SN88" s="178"/>
      <c r="SO88" s="178"/>
      <c r="SP88" s="178"/>
      <c r="SQ88" s="178"/>
      <c r="SR88" s="178"/>
      <c r="SS88" s="178"/>
      <c r="ST88" s="178"/>
      <c r="SU88" s="178"/>
      <c r="SV88" s="178"/>
      <c r="SW88" s="178"/>
      <c r="SX88" s="178"/>
      <c r="SY88" s="178"/>
      <c r="SZ88" s="178"/>
      <c r="TA88" s="178"/>
      <c r="TB88" s="178"/>
      <c r="TC88" s="178"/>
      <c r="TD88" s="178"/>
      <c r="TE88" s="178"/>
      <c r="TF88" s="178"/>
      <c r="TG88" s="178"/>
      <c r="TH88" s="178"/>
      <c r="TI88" s="178"/>
      <c r="TJ88" s="178"/>
      <c r="TK88" s="178"/>
      <c r="TL88" s="178"/>
      <c r="TM88" s="178"/>
      <c r="TN88" s="178"/>
      <c r="TO88" s="178"/>
      <c r="TP88" s="178"/>
      <c r="TQ88" s="178"/>
      <c r="TR88" s="178"/>
      <c r="TS88" s="178"/>
      <c r="TT88" s="178"/>
      <c r="TU88" s="178"/>
      <c r="TV88" s="178"/>
      <c r="TW88" s="178"/>
      <c r="TX88" s="178"/>
      <c r="TY88" s="178"/>
      <c r="TZ88" s="178"/>
      <c r="UA88" s="178"/>
      <c r="UB88" s="178"/>
      <c r="UC88" s="178"/>
      <c r="UD88" s="178"/>
      <c r="UE88" s="178"/>
      <c r="UF88" s="178"/>
      <c r="UG88" s="178"/>
      <c r="UH88" s="178"/>
      <c r="UI88" s="178"/>
      <c r="UJ88" s="178"/>
      <c r="UK88" s="178"/>
      <c r="UL88" s="178"/>
      <c r="UM88" s="178"/>
      <c r="UN88" s="178"/>
      <c r="UO88" s="178"/>
      <c r="UP88" s="178"/>
      <c r="UQ88" s="178"/>
      <c r="UR88" s="178"/>
      <c r="US88" s="178"/>
      <c r="UT88" s="178"/>
      <c r="UU88" s="178"/>
      <c r="UV88" s="178"/>
      <c r="UW88" s="178"/>
      <c r="UX88" s="178"/>
      <c r="UY88" s="178"/>
      <c r="UZ88" s="178"/>
      <c r="VA88" s="178"/>
      <c r="VB88" s="178"/>
      <c r="VC88" s="178"/>
      <c r="VD88" s="178"/>
      <c r="VE88" s="178"/>
      <c r="VF88" s="178"/>
      <c r="VG88" s="178"/>
      <c r="VH88" s="178"/>
      <c r="VI88" s="178"/>
      <c r="VJ88" s="178"/>
      <c r="VK88" s="178"/>
      <c r="VL88" s="178"/>
      <c r="VM88" s="178"/>
      <c r="VN88" s="178"/>
      <c r="VO88" s="178"/>
      <c r="VP88" s="178"/>
      <c r="VQ88" s="178"/>
      <c r="VR88" s="178"/>
      <c r="VS88" s="178"/>
      <c r="VT88" s="178"/>
      <c r="VU88" s="178"/>
      <c r="VV88" s="178"/>
      <c r="VW88" s="178"/>
      <c r="VX88" s="178"/>
      <c r="VY88" s="178"/>
      <c r="VZ88" s="178"/>
      <c r="WA88" s="178"/>
      <c r="WB88" s="178"/>
      <c r="WC88" s="178"/>
      <c r="WD88" s="178"/>
      <c r="WE88" s="178"/>
      <c r="WF88" s="178"/>
      <c r="WG88" s="178"/>
      <c r="WH88" s="178"/>
      <c r="WI88" s="178"/>
      <c r="WJ88" s="178"/>
      <c r="WK88" s="178"/>
      <c r="WL88" s="178"/>
      <c r="WM88" s="178"/>
      <c r="WN88" s="178"/>
      <c r="WO88" s="178"/>
      <c r="WP88" s="178"/>
      <c r="WQ88" s="178"/>
      <c r="WR88" s="178"/>
      <c r="WS88" s="178"/>
      <c r="WT88" s="178"/>
      <c r="WU88" s="178"/>
      <c r="WV88" s="178"/>
      <c r="WW88" s="178"/>
      <c r="WX88" s="178"/>
      <c r="WY88" s="178"/>
      <c r="WZ88" s="178"/>
      <c r="XA88" s="178"/>
      <c r="XB88" s="178"/>
      <c r="XC88" s="178"/>
      <c r="XD88" s="178"/>
      <c r="XE88" s="178"/>
      <c r="XF88" s="178"/>
      <c r="XG88" s="178"/>
      <c r="XH88" s="178"/>
      <c r="XI88" s="178"/>
      <c r="XJ88" s="178"/>
      <c r="XK88" s="178"/>
      <c r="XL88" s="178"/>
      <c r="XM88" s="178"/>
      <c r="XN88" s="178"/>
      <c r="XO88" s="178"/>
      <c r="XP88" s="178"/>
      <c r="XQ88" s="178"/>
      <c r="XR88" s="178"/>
      <c r="XS88" s="178"/>
      <c r="XT88" s="178"/>
      <c r="XU88" s="178"/>
      <c r="XV88" s="178"/>
      <c r="XW88" s="178"/>
      <c r="XX88" s="178"/>
      <c r="XY88" s="178"/>
      <c r="XZ88" s="178"/>
      <c r="YA88" s="178"/>
      <c r="YB88" s="178"/>
      <c r="YC88" s="178"/>
      <c r="YD88" s="178"/>
      <c r="YE88" s="178"/>
      <c r="YF88" s="178"/>
      <c r="YG88" s="178"/>
      <c r="YH88" s="178"/>
      <c r="YI88" s="178"/>
      <c r="YJ88" s="178"/>
      <c r="YK88" s="178"/>
      <c r="YL88" s="178"/>
      <c r="YM88" s="178"/>
      <c r="YN88" s="178"/>
      <c r="YO88" s="178"/>
      <c r="YP88" s="178"/>
      <c r="YQ88" s="178"/>
      <c r="YR88" s="178"/>
      <c r="YS88" s="178"/>
      <c r="YT88" s="178"/>
      <c r="YU88" s="178"/>
      <c r="YV88" s="178"/>
      <c r="YW88" s="178"/>
      <c r="YX88" s="178"/>
      <c r="YY88" s="178"/>
      <c r="YZ88" s="178"/>
      <c r="ZA88" s="178"/>
      <c r="ZB88" s="178"/>
      <c r="ZC88" s="178"/>
      <c r="ZD88" s="178"/>
      <c r="ZE88" s="178"/>
      <c r="ZF88" s="178"/>
      <c r="ZG88" s="178"/>
      <c r="ZH88" s="178"/>
      <c r="ZI88" s="178"/>
      <c r="ZJ88" s="178"/>
      <c r="ZK88" s="178"/>
      <c r="ZL88" s="178"/>
      <c r="ZM88" s="178"/>
      <c r="ZN88" s="178"/>
      <c r="ZO88" s="178"/>
      <c r="ZP88" s="178"/>
      <c r="ZQ88" s="178"/>
      <c r="ZR88" s="178"/>
      <c r="ZS88" s="178"/>
      <c r="ZT88" s="178"/>
      <c r="ZU88" s="178"/>
      <c r="ZV88" s="178"/>
      <c r="ZW88" s="178"/>
      <c r="ZX88" s="178"/>
      <c r="ZY88" s="178"/>
      <c r="ZZ88" s="178"/>
      <c r="AAA88" s="178"/>
      <c r="AAB88" s="178"/>
      <c r="AAC88" s="178"/>
      <c r="AAD88" s="178"/>
      <c r="AAE88" s="178"/>
      <c r="AAF88" s="178"/>
      <c r="AAG88" s="178"/>
      <c r="AAH88" s="178"/>
      <c r="AAI88" s="178"/>
      <c r="AAJ88" s="178"/>
      <c r="AAK88" s="178"/>
      <c r="AAL88" s="178"/>
      <c r="AAM88" s="178"/>
      <c r="AAN88" s="178"/>
      <c r="AAO88" s="178"/>
      <c r="AAP88" s="178"/>
      <c r="AAQ88" s="178"/>
      <c r="AAR88" s="178"/>
      <c r="AAS88" s="178"/>
      <c r="AAT88" s="178"/>
      <c r="AAU88" s="178"/>
      <c r="AAV88" s="178"/>
      <c r="AAW88" s="178"/>
      <c r="AAX88" s="178"/>
      <c r="AAY88" s="178"/>
      <c r="AAZ88" s="178"/>
      <c r="ABA88" s="178"/>
      <c r="ABB88" s="178"/>
      <c r="ABC88" s="178"/>
      <c r="ABD88" s="178"/>
      <c r="ABE88" s="178"/>
      <c r="ABF88" s="178"/>
      <c r="ABG88" s="178"/>
      <c r="ABH88" s="178"/>
      <c r="ABI88" s="178"/>
      <c r="ABJ88" s="178"/>
      <c r="ABK88" s="178"/>
      <c r="ABL88" s="178"/>
      <c r="ABM88" s="178"/>
      <c r="ABN88" s="178"/>
      <c r="ABO88" s="178"/>
      <c r="ABP88" s="178"/>
      <c r="ABQ88" s="178"/>
      <c r="ABR88" s="178"/>
      <c r="ABS88" s="178"/>
      <c r="ABT88" s="178"/>
      <c r="ABU88" s="178"/>
      <c r="ABV88" s="178"/>
      <c r="ABW88" s="178"/>
      <c r="ABX88" s="178"/>
      <c r="ABY88" s="178"/>
      <c r="ABZ88" s="178"/>
      <c r="ACA88" s="178"/>
      <c r="ACB88" s="178"/>
      <c r="ACC88" s="178"/>
      <c r="ACD88" s="178"/>
      <c r="ACE88" s="178"/>
      <c r="ACF88" s="178"/>
      <c r="ACG88" s="178"/>
      <c r="ACH88" s="178"/>
      <c r="ACI88" s="178"/>
      <c r="ACJ88" s="178"/>
      <c r="ACK88" s="178"/>
      <c r="ACL88" s="178"/>
      <c r="ACM88" s="178"/>
      <c r="ACN88" s="178"/>
      <c r="ACO88" s="178"/>
      <c r="ACP88" s="178"/>
      <c r="ACQ88" s="178"/>
      <c r="ACR88" s="178"/>
      <c r="ACS88" s="178"/>
      <c r="ACT88" s="178"/>
      <c r="ACU88" s="178"/>
      <c r="ACV88" s="178"/>
      <c r="ACW88" s="178"/>
      <c r="ACX88" s="178"/>
      <c r="ACY88" s="178"/>
      <c r="ACZ88" s="178"/>
      <c r="ADA88" s="178"/>
      <c r="ADB88" s="178"/>
      <c r="ADC88" s="178"/>
      <c r="ADD88" s="178"/>
      <c r="ADE88" s="178"/>
      <c r="ADF88" s="178"/>
      <c r="ADG88" s="178"/>
      <c r="ADH88" s="178"/>
      <c r="ADI88" s="178"/>
      <c r="ADJ88" s="178"/>
      <c r="ADK88" s="178"/>
      <c r="ADL88" s="178"/>
      <c r="ADM88" s="178"/>
      <c r="ADN88" s="178"/>
      <c r="ADO88" s="178"/>
      <c r="ADP88" s="178"/>
      <c r="ADQ88" s="178"/>
      <c r="ADR88" s="178"/>
      <c r="ADS88" s="178"/>
      <c r="ADT88" s="178"/>
      <c r="ADU88" s="178"/>
      <c r="ADV88" s="178"/>
      <c r="ADW88" s="178"/>
      <c r="ADX88" s="178"/>
      <c r="ADY88" s="178"/>
      <c r="ADZ88" s="178"/>
      <c r="AEA88" s="178"/>
      <c r="AEB88" s="178"/>
      <c r="AEC88" s="178"/>
      <c r="AED88" s="178"/>
      <c r="AEE88" s="178"/>
      <c r="AEF88" s="178"/>
      <c r="AEG88" s="178"/>
      <c r="AEH88" s="178"/>
      <c r="AEI88" s="178"/>
      <c r="AEJ88" s="178"/>
      <c r="AEK88" s="178"/>
      <c r="AEL88" s="178"/>
      <c r="AEM88" s="178"/>
      <c r="AEN88" s="178"/>
      <c r="AEO88" s="178"/>
      <c r="AEP88" s="178"/>
      <c r="AEQ88" s="178"/>
      <c r="AER88" s="178"/>
      <c r="AES88" s="178"/>
      <c r="AET88" s="178"/>
      <c r="AEU88" s="178"/>
      <c r="AEV88" s="178"/>
      <c r="AEW88" s="178"/>
      <c r="AEX88" s="178"/>
      <c r="AEY88" s="178"/>
      <c r="AEZ88" s="178"/>
      <c r="AFA88" s="178"/>
      <c r="AFB88" s="178"/>
      <c r="AFC88" s="178"/>
      <c r="AFD88" s="178"/>
      <c r="AFE88" s="178"/>
      <c r="AFF88" s="178"/>
      <c r="AFG88" s="178"/>
      <c r="AFH88" s="178"/>
      <c r="AFI88" s="178"/>
      <c r="AFJ88" s="178"/>
      <c r="AFK88" s="178"/>
      <c r="AFL88" s="178"/>
      <c r="AFM88" s="178"/>
      <c r="AFN88" s="178"/>
      <c r="AFO88" s="178"/>
      <c r="AFP88" s="178"/>
      <c r="AFQ88" s="178"/>
      <c r="AFR88" s="178"/>
      <c r="AFS88" s="178"/>
      <c r="AFT88" s="178"/>
      <c r="AFU88" s="178"/>
      <c r="AFV88" s="178"/>
      <c r="AFW88" s="178"/>
      <c r="AFX88" s="178"/>
      <c r="AFY88" s="178"/>
      <c r="AFZ88" s="178"/>
      <c r="AGA88" s="178"/>
      <c r="AGB88" s="178"/>
      <c r="AGC88" s="178"/>
      <c r="AGD88" s="178"/>
      <c r="AGE88" s="178"/>
      <c r="AGF88" s="178"/>
      <c r="AGG88" s="178"/>
      <c r="AGH88" s="178"/>
      <c r="AGI88" s="178"/>
      <c r="AGJ88" s="178"/>
      <c r="AGK88" s="178"/>
      <c r="AGL88" s="178"/>
      <c r="AGM88" s="178"/>
      <c r="AGN88" s="178"/>
      <c r="AGO88" s="178"/>
      <c r="AGP88" s="178"/>
      <c r="AGQ88" s="178"/>
      <c r="AGR88" s="178"/>
      <c r="AGS88" s="178"/>
      <c r="AGT88" s="178"/>
      <c r="AGU88" s="178"/>
      <c r="AGV88" s="178"/>
      <c r="AGW88" s="178"/>
      <c r="AGX88" s="178"/>
      <c r="AGY88" s="178"/>
      <c r="AGZ88" s="178"/>
      <c r="AHA88" s="178"/>
      <c r="AHB88" s="178"/>
      <c r="AHC88" s="178"/>
      <c r="AHD88" s="178"/>
      <c r="AHE88" s="178"/>
      <c r="AHF88" s="178"/>
      <c r="AHG88" s="178"/>
      <c r="AHH88" s="178"/>
      <c r="AHI88" s="178"/>
      <c r="AHJ88" s="178"/>
      <c r="AHK88" s="178"/>
      <c r="AHL88" s="178"/>
      <c r="AHM88" s="178"/>
      <c r="AHN88" s="178"/>
      <c r="AHO88" s="178"/>
      <c r="AHP88" s="178"/>
      <c r="AHQ88" s="178"/>
      <c r="AHR88" s="178"/>
      <c r="AHS88" s="178"/>
      <c r="AHT88" s="178"/>
      <c r="AHU88" s="178"/>
      <c r="AHV88" s="178"/>
      <c r="AHW88" s="178"/>
      <c r="AHX88" s="178"/>
      <c r="AHY88" s="178"/>
      <c r="AHZ88" s="178"/>
      <c r="AIA88" s="178"/>
      <c r="AIB88" s="178"/>
      <c r="AIC88" s="178"/>
      <c r="AID88" s="178"/>
      <c r="AIE88" s="178"/>
      <c r="AIF88" s="178"/>
      <c r="AIG88" s="178"/>
      <c r="AIH88" s="178"/>
      <c r="AII88" s="178"/>
      <c r="AIJ88" s="178"/>
      <c r="AIK88" s="178"/>
      <c r="AIL88" s="178"/>
      <c r="AIM88" s="178"/>
      <c r="AIN88" s="178"/>
      <c r="AIO88" s="178"/>
      <c r="AIP88" s="178"/>
      <c r="AIQ88" s="178"/>
      <c r="AIR88" s="178"/>
      <c r="AIS88" s="178"/>
      <c r="AIT88" s="178"/>
      <c r="AIU88" s="178"/>
      <c r="AIV88" s="178"/>
      <c r="AIW88" s="178"/>
      <c r="AIX88" s="178"/>
      <c r="AIY88" s="178"/>
      <c r="AIZ88" s="178"/>
      <c r="AJA88" s="178"/>
      <c r="AJB88" s="178"/>
      <c r="AJC88" s="178"/>
      <c r="AJD88" s="178"/>
      <c r="AJE88" s="178"/>
      <c r="AJF88" s="178"/>
      <c r="AJG88" s="178"/>
      <c r="AJH88" s="178"/>
      <c r="AJI88" s="178"/>
      <c r="AJJ88" s="178"/>
      <c r="AJK88" s="178"/>
      <c r="AJL88" s="178"/>
      <c r="AJM88" s="178"/>
      <c r="AJN88" s="178"/>
      <c r="AJO88" s="178"/>
      <c r="AJP88" s="178"/>
      <c r="AJQ88" s="178"/>
      <c r="AJR88" s="178"/>
      <c r="AJS88" s="178"/>
      <c r="AJT88" s="178"/>
      <c r="AJU88" s="178"/>
      <c r="AJV88" s="178"/>
      <c r="AJW88" s="178"/>
      <c r="AJX88" s="178"/>
      <c r="AJY88" s="178"/>
      <c r="AJZ88" s="178"/>
      <c r="AKA88" s="178"/>
      <c r="AKB88" s="178"/>
      <c r="AKC88" s="178"/>
      <c r="AKD88" s="178"/>
      <c r="AKE88" s="178"/>
      <c r="AKF88" s="178"/>
      <c r="AKG88" s="178"/>
      <c r="AKH88" s="178"/>
      <c r="AKI88" s="178"/>
      <c r="AKJ88" s="178"/>
      <c r="AKK88" s="178"/>
      <c r="AKL88" s="178"/>
      <c r="AKM88" s="178"/>
      <c r="AKN88" s="178"/>
      <c r="AKO88" s="178"/>
      <c r="AKP88" s="178"/>
      <c r="AKQ88" s="178"/>
      <c r="AKR88" s="178"/>
      <c r="AKS88" s="178"/>
      <c r="AKT88" s="178"/>
      <c r="AKU88" s="178"/>
      <c r="AKV88" s="178"/>
      <c r="AKW88" s="178"/>
      <c r="AKX88" s="178"/>
      <c r="AKY88" s="178"/>
      <c r="AKZ88" s="178"/>
      <c r="ALA88" s="178"/>
      <c r="ALB88" s="178"/>
      <c r="ALC88" s="178"/>
      <c r="ALD88" s="178"/>
      <c r="ALE88" s="178"/>
      <c r="ALF88" s="178"/>
      <c r="ALG88" s="178"/>
      <c r="ALH88" s="178"/>
      <c r="ALI88" s="178"/>
      <c r="ALJ88" s="178"/>
      <c r="ALK88" s="178"/>
      <c r="ALL88" s="178"/>
      <c r="ALM88" s="178"/>
      <c r="ALN88" s="178"/>
      <c r="ALO88" s="178"/>
      <c r="ALP88" s="178"/>
      <c r="ALQ88" s="178"/>
      <c r="ALR88" s="178"/>
      <c r="ALS88" s="178"/>
      <c r="ALT88" s="178"/>
      <c r="ALU88" s="178"/>
      <c r="ALV88" s="178"/>
      <c r="ALW88" s="178"/>
      <c r="ALX88" s="178"/>
      <c r="ALY88" s="178"/>
      <c r="ALZ88" s="178"/>
      <c r="AMA88" s="178"/>
      <c r="AMB88" s="178"/>
      <c r="AMC88" s="178"/>
      <c r="AMD88" s="178"/>
      <c r="AME88" s="178"/>
      <c r="AMF88" s="178"/>
      <c r="AMG88" s="178"/>
      <c r="AMH88" s="178"/>
      <c r="AMI88" s="178"/>
      <c r="AMJ88" s="178"/>
      <c r="AMK88" s="178"/>
    </row>
    <row r="89" spans="1:1025" x14ac:dyDescent="0.25">
      <c r="A89" s="178"/>
      <c r="B89" s="183" t="s">
        <v>394</v>
      </c>
      <c r="C89" s="184">
        <f>SUM(C90:C92)</f>
        <v>45.370000000000005</v>
      </c>
      <c r="D89" s="183" t="s">
        <v>395</v>
      </c>
      <c r="E89" s="184">
        <f>SUM(E90:E92)</f>
        <v>88.33</v>
      </c>
      <c r="F89" s="183" t="s">
        <v>396</v>
      </c>
      <c r="G89" s="184">
        <f>SUM(G90:G92)</f>
        <v>94.740000000000009</v>
      </c>
      <c r="H89" s="183" t="s">
        <v>397</v>
      </c>
      <c r="I89" s="184">
        <f>SUM(I90:I92)</f>
        <v>57.03</v>
      </c>
      <c r="J89" s="183" t="s">
        <v>398</v>
      </c>
      <c r="K89" s="184">
        <f>SUM(K90:K92)</f>
        <v>47.31</v>
      </c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178"/>
      <c r="IC89" s="178"/>
      <c r="ID89" s="178"/>
      <c r="IE89" s="178"/>
      <c r="IF89" s="178"/>
      <c r="IG89" s="178"/>
      <c r="IH89" s="178"/>
      <c r="II89" s="178"/>
      <c r="IJ89" s="178"/>
      <c r="IK89" s="178"/>
      <c r="IL89" s="178"/>
      <c r="IM89" s="178"/>
      <c r="IN89" s="178"/>
      <c r="IO89" s="178"/>
      <c r="IP89" s="178"/>
      <c r="IQ89" s="178"/>
      <c r="IR89" s="178"/>
      <c r="IS89" s="178"/>
      <c r="IT89" s="178"/>
      <c r="IU89" s="178"/>
      <c r="IV89" s="178"/>
      <c r="IW89" s="178"/>
      <c r="IX89" s="178"/>
      <c r="IY89" s="178"/>
      <c r="IZ89" s="178"/>
      <c r="JA89" s="178"/>
      <c r="JB89" s="178"/>
      <c r="JC89" s="178"/>
      <c r="JD89" s="178"/>
      <c r="JE89" s="178"/>
      <c r="JF89" s="178"/>
      <c r="JG89" s="178"/>
      <c r="JH89" s="178"/>
      <c r="JI89" s="178"/>
      <c r="JJ89" s="178"/>
      <c r="JK89" s="178"/>
      <c r="JL89" s="178"/>
      <c r="JM89" s="178"/>
      <c r="JN89" s="178"/>
      <c r="JO89" s="178"/>
      <c r="JP89" s="178"/>
      <c r="JQ89" s="178"/>
      <c r="JR89" s="178"/>
      <c r="JS89" s="178"/>
      <c r="JT89" s="178"/>
      <c r="JU89" s="178"/>
      <c r="JV89" s="178"/>
      <c r="JW89" s="178"/>
      <c r="JX89" s="178"/>
      <c r="JY89" s="178"/>
      <c r="JZ89" s="178"/>
      <c r="KA89" s="178"/>
      <c r="KB89" s="178"/>
      <c r="KC89" s="178"/>
      <c r="KD89" s="178"/>
      <c r="KE89" s="178"/>
      <c r="KF89" s="178"/>
      <c r="KG89" s="178"/>
      <c r="KH89" s="178"/>
      <c r="KI89" s="178"/>
      <c r="KJ89" s="178"/>
      <c r="KK89" s="178"/>
      <c r="KL89" s="178"/>
      <c r="KM89" s="178"/>
      <c r="KN89" s="178"/>
      <c r="KO89" s="178"/>
      <c r="KP89" s="178"/>
      <c r="KQ89" s="178"/>
      <c r="KR89" s="178"/>
      <c r="KS89" s="178"/>
      <c r="KT89" s="178"/>
      <c r="KU89" s="178"/>
      <c r="KV89" s="178"/>
      <c r="KW89" s="178"/>
      <c r="KX89" s="178"/>
      <c r="KY89" s="178"/>
      <c r="KZ89" s="178"/>
      <c r="LA89" s="178"/>
      <c r="LB89" s="178"/>
      <c r="LC89" s="178"/>
      <c r="LD89" s="178"/>
      <c r="LE89" s="178"/>
      <c r="LF89" s="178"/>
      <c r="LG89" s="178"/>
      <c r="LH89" s="178"/>
      <c r="LI89" s="178"/>
      <c r="LJ89" s="178"/>
      <c r="LK89" s="178"/>
      <c r="LL89" s="178"/>
      <c r="LM89" s="178"/>
      <c r="LN89" s="178"/>
      <c r="LO89" s="178"/>
      <c r="LP89" s="178"/>
      <c r="LQ89" s="178"/>
      <c r="LR89" s="178"/>
      <c r="LS89" s="178"/>
      <c r="LT89" s="178"/>
      <c r="LU89" s="178"/>
      <c r="LV89" s="178"/>
      <c r="LW89" s="178"/>
      <c r="LX89" s="178"/>
      <c r="LY89" s="178"/>
      <c r="LZ89" s="178"/>
      <c r="MA89" s="178"/>
      <c r="MB89" s="178"/>
      <c r="MC89" s="178"/>
      <c r="MD89" s="178"/>
      <c r="ME89" s="178"/>
      <c r="MF89" s="178"/>
      <c r="MG89" s="178"/>
      <c r="MH89" s="178"/>
      <c r="MI89" s="178"/>
      <c r="MJ89" s="178"/>
      <c r="MK89" s="178"/>
      <c r="ML89" s="178"/>
      <c r="MM89" s="178"/>
      <c r="MN89" s="178"/>
      <c r="MO89" s="178"/>
      <c r="MP89" s="178"/>
      <c r="MQ89" s="178"/>
      <c r="MR89" s="178"/>
      <c r="MS89" s="178"/>
      <c r="MT89" s="178"/>
      <c r="MU89" s="178"/>
      <c r="MV89" s="178"/>
      <c r="MW89" s="178"/>
      <c r="MX89" s="178"/>
      <c r="MY89" s="178"/>
      <c r="MZ89" s="178"/>
      <c r="NA89" s="178"/>
      <c r="NB89" s="178"/>
      <c r="NC89" s="178"/>
      <c r="ND89" s="178"/>
      <c r="NE89" s="178"/>
      <c r="NF89" s="178"/>
      <c r="NG89" s="178"/>
      <c r="NH89" s="178"/>
      <c r="NI89" s="178"/>
      <c r="NJ89" s="178"/>
      <c r="NK89" s="178"/>
      <c r="NL89" s="178"/>
      <c r="NM89" s="178"/>
      <c r="NN89" s="178"/>
      <c r="NO89" s="178"/>
      <c r="NP89" s="178"/>
      <c r="NQ89" s="178"/>
      <c r="NR89" s="178"/>
      <c r="NS89" s="178"/>
      <c r="NT89" s="178"/>
      <c r="NU89" s="178"/>
      <c r="NV89" s="178"/>
      <c r="NW89" s="178"/>
      <c r="NX89" s="178"/>
      <c r="NY89" s="178"/>
      <c r="NZ89" s="178"/>
      <c r="OA89" s="178"/>
      <c r="OB89" s="178"/>
      <c r="OC89" s="178"/>
      <c r="OD89" s="178"/>
      <c r="OE89" s="178"/>
      <c r="OF89" s="178"/>
      <c r="OG89" s="178"/>
      <c r="OH89" s="178"/>
      <c r="OI89" s="178"/>
      <c r="OJ89" s="178"/>
      <c r="OK89" s="178"/>
      <c r="OL89" s="178"/>
      <c r="OM89" s="178"/>
      <c r="ON89" s="178"/>
      <c r="OO89" s="178"/>
      <c r="OP89" s="178"/>
      <c r="OQ89" s="178"/>
      <c r="OR89" s="178"/>
      <c r="OS89" s="178"/>
      <c r="OT89" s="178"/>
      <c r="OU89" s="178"/>
      <c r="OV89" s="178"/>
      <c r="OW89" s="178"/>
      <c r="OX89" s="178"/>
      <c r="OY89" s="178"/>
      <c r="OZ89" s="178"/>
      <c r="PA89" s="178"/>
      <c r="PB89" s="178"/>
      <c r="PC89" s="178"/>
      <c r="PD89" s="178"/>
      <c r="PE89" s="178"/>
      <c r="PF89" s="178"/>
      <c r="PG89" s="178"/>
      <c r="PH89" s="178"/>
      <c r="PI89" s="178"/>
      <c r="PJ89" s="178"/>
      <c r="PK89" s="178"/>
      <c r="PL89" s="178"/>
      <c r="PM89" s="178"/>
      <c r="PN89" s="178"/>
      <c r="PO89" s="178"/>
      <c r="PP89" s="178"/>
      <c r="PQ89" s="178"/>
      <c r="PR89" s="178"/>
      <c r="PS89" s="178"/>
      <c r="PT89" s="178"/>
      <c r="PU89" s="178"/>
      <c r="PV89" s="178"/>
      <c r="PW89" s="178"/>
      <c r="PX89" s="178"/>
      <c r="PY89" s="178"/>
      <c r="PZ89" s="178"/>
      <c r="QA89" s="178"/>
      <c r="QB89" s="178"/>
      <c r="QC89" s="178"/>
      <c r="QD89" s="178"/>
      <c r="QE89" s="178"/>
      <c r="QF89" s="178"/>
      <c r="QG89" s="178"/>
      <c r="QH89" s="178"/>
      <c r="QI89" s="178"/>
      <c r="QJ89" s="178"/>
      <c r="QK89" s="178"/>
      <c r="QL89" s="178"/>
      <c r="QM89" s="178"/>
      <c r="QN89" s="178"/>
      <c r="QO89" s="178"/>
      <c r="QP89" s="178"/>
      <c r="QQ89" s="178"/>
      <c r="QR89" s="178"/>
      <c r="QS89" s="178"/>
      <c r="QT89" s="178"/>
      <c r="QU89" s="178"/>
      <c r="QV89" s="178"/>
      <c r="QW89" s="178"/>
      <c r="QX89" s="178"/>
      <c r="QY89" s="178"/>
      <c r="QZ89" s="178"/>
      <c r="RA89" s="178"/>
      <c r="RB89" s="178"/>
      <c r="RC89" s="178"/>
      <c r="RD89" s="178"/>
      <c r="RE89" s="178"/>
      <c r="RF89" s="178"/>
      <c r="RG89" s="178"/>
      <c r="RH89" s="178"/>
      <c r="RI89" s="178"/>
      <c r="RJ89" s="178"/>
      <c r="RK89" s="178"/>
      <c r="RL89" s="178"/>
      <c r="RM89" s="178"/>
      <c r="RN89" s="178"/>
      <c r="RO89" s="178"/>
      <c r="RP89" s="178"/>
      <c r="RQ89" s="178"/>
      <c r="RR89" s="178"/>
      <c r="RS89" s="178"/>
      <c r="RT89" s="178"/>
      <c r="RU89" s="178"/>
      <c r="RV89" s="178"/>
      <c r="RW89" s="178"/>
      <c r="RX89" s="178"/>
      <c r="RY89" s="178"/>
      <c r="RZ89" s="178"/>
      <c r="SA89" s="178"/>
      <c r="SB89" s="178"/>
      <c r="SC89" s="178"/>
      <c r="SD89" s="178"/>
      <c r="SE89" s="178"/>
      <c r="SF89" s="178"/>
      <c r="SG89" s="178"/>
      <c r="SH89" s="178"/>
      <c r="SI89" s="178"/>
      <c r="SJ89" s="178"/>
      <c r="SK89" s="178"/>
      <c r="SL89" s="178"/>
      <c r="SM89" s="178"/>
      <c r="SN89" s="178"/>
      <c r="SO89" s="178"/>
      <c r="SP89" s="178"/>
      <c r="SQ89" s="178"/>
      <c r="SR89" s="178"/>
      <c r="SS89" s="178"/>
      <c r="ST89" s="178"/>
      <c r="SU89" s="178"/>
      <c r="SV89" s="178"/>
      <c r="SW89" s="178"/>
      <c r="SX89" s="178"/>
      <c r="SY89" s="178"/>
      <c r="SZ89" s="178"/>
      <c r="TA89" s="178"/>
      <c r="TB89" s="178"/>
      <c r="TC89" s="178"/>
      <c r="TD89" s="178"/>
      <c r="TE89" s="178"/>
      <c r="TF89" s="178"/>
      <c r="TG89" s="178"/>
      <c r="TH89" s="178"/>
      <c r="TI89" s="178"/>
      <c r="TJ89" s="178"/>
      <c r="TK89" s="178"/>
      <c r="TL89" s="178"/>
      <c r="TM89" s="178"/>
      <c r="TN89" s="178"/>
      <c r="TO89" s="178"/>
      <c r="TP89" s="178"/>
      <c r="TQ89" s="178"/>
      <c r="TR89" s="178"/>
      <c r="TS89" s="178"/>
      <c r="TT89" s="178"/>
      <c r="TU89" s="178"/>
      <c r="TV89" s="178"/>
      <c r="TW89" s="178"/>
      <c r="TX89" s="178"/>
      <c r="TY89" s="178"/>
      <c r="TZ89" s="178"/>
      <c r="UA89" s="178"/>
      <c r="UB89" s="178"/>
      <c r="UC89" s="178"/>
      <c r="UD89" s="178"/>
      <c r="UE89" s="178"/>
      <c r="UF89" s="178"/>
      <c r="UG89" s="178"/>
      <c r="UH89" s="178"/>
      <c r="UI89" s="178"/>
      <c r="UJ89" s="178"/>
      <c r="UK89" s="178"/>
      <c r="UL89" s="178"/>
      <c r="UM89" s="178"/>
      <c r="UN89" s="178"/>
      <c r="UO89" s="178"/>
      <c r="UP89" s="178"/>
      <c r="UQ89" s="178"/>
      <c r="UR89" s="178"/>
      <c r="US89" s="178"/>
      <c r="UT89" s="178"/>
      <c r="UU89" s="178"/>
      <c r="UV89" s="178"/>
      <c r="UW89" s="178"/>
      <c r="UX89" s="178"/>
      <c r="UY89" s="178"/>
      <c r="UZ89" s="178"/>
      <c r="VA89" s="178"/>
      <c r="VB89" s="178"/>
      <c r="VC89" s="178"/>
      <c r="VD89" s="178"/>
      <c r="VE89" s="178"/>
      <c r="VF89" s="178"/>
      <c r="VG89" s="178"/>
      <c r="VH89" s="178"/>
      <c r="VI89" s="178"/>
      <c r="VJ89" s="178"/>
      <c r="VK89" s="178"/>
      <c r="VL89" s="178"/>
      <c r="VM89" s="178"/>
      <c r="VN89" s="178"/>
      <c r="VO89" s="178"/>
      <c r="VP89" s="178"/>
      <c r="VQ89" s="178"/>
      <c r="VR89" s="178"/>
      <c r="VS89" s="178"/>
      <c r="VT89" s="178"/>
      <c r="VU89" s="178"/>
      <c r="VV89" s="178"/>
      <c r="VW89" s="178"/>
      <c r="VX89" s="178"/>
      <c r="VY89" s="178"/>
      <c r="VZ89" s="178"/>
      <c r="WA89" s="178"/>
      <c r="WB89" s="178"/>
      <c r="WC89" s="178"/>
      <c r="WD89" s="178"/>
      <c r="WE89" s="178"/>
      <c r="WF89" s="178"/>
      <c r="WG89" s="178"/>
      <c r="WH89" s="178"/>
      <c r="WI89" s="178"/>
      <c r="WJ89" s="178"/>
      <c r="WK89" s="178"/>
      <c r="WL89" s="178"/>
      <c r="WM89" s="178"/>
      <c r="WN89" s="178"/>
      <c r="WO89" s="178"/>
      <c r="WP89" s="178"/>
      <c r="WQ89" s="178"/>
      <c r="WR89" s="178"/>
      <c r="WS89" s="178"/>
      <c r="WT89" s="178"/>
      <c r="WU89" s="178"/>
      <c r="WV89" s="178"/>
      <c r="WW89" s="178"/>
      <c r="WX89" s="178"/>
      <c r="WY89" s="178"/>
      <c r="WZ89" s="178"/>
      <c r="XA89" s="178"/>
      <c r="XB89" s="178"/>
      <c r="XC89" s="178"/>
      <c r="XD89" s="178"/>
      <c r="XE89" s="178"/>
      <c r="XF89" s="178"/>
      <c r="XG89" s="178"/>
      <c r="XH89" s="178"/>
      <c r="XI89" s="178"/>
      <c r="XJ89" s="178"/>
      <c r="XK89" s="178"/>
      <c r="XL89" s="178"/>
      <c r="XM89" s="178"/>
      <c r="XN89" s="178"/>
      <c r="XO89" s="178"/>
      <c r="XP89" s="178"/>
      <c r="XQ89" s="178"/>
      <c r="XR89" s="178"/>
      <c r="XS89" s="178"/>
      <c r="XT89" s="178"/>
      <c r="XU89" s="178"/>
      <c r="XV89" s="178"/>
      <c r="XW89" s="178"/>
      <c r="XX89" s="178"/>
      <c r="XY89" s="178"/>
      <c r="XZ89" s="178"/>
      <c r="YA89" s="178"/>
      <c r="YB89" s="178"/>
      <c r="YC89" s="178"/>
      <c r="YD89" s="178"/>
      <c r="YE89" s="178"/>
      <c r="YF89" s="178"/>
      <c r="YG89" s="178"/>
      <c r="YH89" s="178"/>
      <c r="YI89" s="178"/>
      <c r="YJ89" s="178"/>
      <c r="YK89" s="178"/>
      <c r="YL89" s="178"/>
      <c r="YM89" s="178"/>
      <c r="YN89" s="178"/>
      <c r="YO89" s="178"/>
      <c r="YP89" s="178"/>
      <c r="YQ89" s="178"/>
      <c r="YR89" s="178"/>
      <c r="YS89" s="178"/>
      <c r="YT89" s="178"/>
      <c r="YU89" s="178"/>
      <c r="YV89" s="178"/>
      <c r="YW89" s="178"/>
      <c r="YX89" s="178"/>
      <c r="YY89" s="178"/>
      <c r="YZ89" s="178"/>
      <c r="ZA89" s="178"/>
      <c r="ZB89" s="178"/>
      <c r="ZC89" s="178"/>
      <c r="ZD89" s="178"/>
      <c r="ZE89" s="178"/>
      <c r="ZF89" s="178"/>
      <c r="ZG89" s="178"/>
      <c r="ZH89" s="178"/>
      <c r="ZI89" s="178"/>
      <c r="ZJ89" s="178"/>
      <c r="ZK89" s="178"/>
      <c r="ZL89" s="178"/>
      <c r="ZM89" s="178"/>
      <c r="ZN89" s="178"/>
      <c r="ZO89" s="178"/>
      <c r="ZP89" s="178"/>
      <c r="ZQ89" s="178"/>
      <c r="ZR89" s="178"/>
      <c r="ZS89" s="178"/>
      <c r="ZT89" s="178"/>
      <c r="ZU89" s="178"/>
      <c r="ZV89" s="178"/>
      <c r="ZW89" s="178"/>
      <c r="ZX89" s="178"/>
      <c r="ZY89" s="178"/>
      <c r="ZZ89" s="178"/>
      <c r="AAA89" s="178"/>
      <c r="AAB89" s="178"/>
      <c r="AAC89" s="178"/>
      <c r="AAD89" s="178"/>
      <c r="AAE89" s="178"/>
      <c r="AAF89" s="178"/>
      <c r="AAG89" s="178"/>
      <c r="AAH89" s="178"/>
      <c r="AAI89" s="178"/>
      <c r="AAJ89" s="178"/>
      <c r="AAK89" s="178"/>
      <c r="AAL89" s="178"/>
      <c r="AAM89" s="178"/>
      <c r="AAN89" s="178"/>
      <c r="AAO89" s="178"/>
      <c r="AAP89" s="178"/>
      <c r="AAQ89" s="178"/>
      <c r="AAR89" s="178"/>
      <c r="AAS89" s="178"/>
      <c r="AAT89" s="178"/>
      <c r="AAU89" s="178"/>
      <c r="AAV89" s="178"/>
      <c r="AAW89" s="178"/>
      <c r="AAX89" s="178"/>
      <c r="AAY89" s="178"/>
      <c r="AAZ89" s="178"/>
      <c r="ABA89" s="178"/>
      <c r="ABB89" s="178"/>
      <c r="ABC89" s="178"/>
      <c r="ABD89" s="178"/>
      <c r="ABE89" s="178"/>
      <c r="ABF89" s="178"/>
      <c r="ABG89" s="178"/>
      <c r="ABH89" s="178"/>
      <c r="ABI89" s="178"/>
      <c r="ABJ89" s="178"/>
      <c r="ABK89" s="178"/>
      <c r="ABL89" s="178"/>
      <c r="ABM89" s="178"/>
      <c r="ABN89" s="178"/>
      <c r="ABO89" s="178"/>
      <c r="ABP89" s="178"/>
      <c r="ABQ89" s="178"/>
      <c r="ABR89" s="178"/>
      <c r="ABS89" s="178"/>
      <c r="ABT89" s="178"/>
      <c r="ABU89" s="178"/>
      <c r="ABV89" s="178"/>
      <c r="ABW89" s="178"/>
      <c r="ABX89" s="178"/>
      <c r="ABY89" s="178"/>
      <c r="ABZ89" s="178"/>
      <c r="ACA89" s="178"/>
      <c r="ACB89" s="178"/>
      <c r="ACC89" s="178"/>
      <c r="ACD89" s="178"/>
      <c r="ACE89" s="178"/>
      <c r="ACF89" s="178"/>
      <c r="ACG89" s="178"/>
      <c r="ACH89" s="178"/>
      <c r="ACI89" s="178"/>
      <c r="ACJ89" s="178"/>
      <c r="ACK89" s="178"/>
      <c r="ACL89" s="178"/>
      <c r="ACM89" s="178"/>
      <c r="ACN89" s="178"/>
      <c r="ACO89" s="178"/>
      <c r="ACP89" s="178"/>
      <c r="ACQ89" s="178"/>
      <c r="ACR89" s="178"/>
      <c r="ACS89" s="178"/>
      <c r="ACT89" s="178"/>
      <c r="ACU89" s="178"/>
      <c r="ACV89" s="178"/>
      <c r="ACW89" s="178"/>
      <c r="ACX89" s="178"/>
      <c r="ACY89" s="178"/>
      <c r="ACZ89" s="178"/>
      <c r="ADA89" s="178"/>
      <c r="ADB89" s="178"/>
      <c r="ADC89" s="178"/>
      <c r="ADD89" s="178"/>
      <c r="ADE89" s="178"/>
      <c r="ADF89" s="178"/>
      <c r="ADG89" s="178"/>
      <c r="ADH89" s="178"/>
      <c r="ADI89" s="178"/>
      <c r="ADJ89" s="178"/>
      <c r="ADK89" s="178"/>
      <c r="ADL89" s="178"/>
      <c r="ADM89" s="178"/>
      <c r="ADN89" s="178"/>
      <c r="ADO89" s="178"/>
      <c r="ADP89" s="178"/>
      <c r="ADQ89" s="178"/>
      <c r="ADR89" s="178"/>
      <c r="ADS89" s="178"/>
      <c r="ADT89" s="178"/>
      <c r="ADU89" s="178"/>
      <c r="ADV89" s="178"/>
      <c r="ADW89" s="178"/>
      <c r="ADX89" s="178"/>
      <c r="ADY89" s="178"/>
      <c r="ADZ89" s="178"/>
      <c r="AEA89" s="178"/>
      <c r="AEB89" s="178"/>
      <c r="AEC89" s="178"/>
      <c r="AED89" s="178"/>
      <c r="AEE89" s="178"/>
      <c r="AEF89" s="178"/>
      <c r="AEG89" s="178"/>
      <c r="AEH89" s="178"/>
      <c r="AEI89" s="178"/>
      <c r="AEJ89" s="178"/>
      <c r="AEK89" s="178"/>
      <c r="AEL89" s="178"/>
      <c r="AEM89" s="178"/>
      <c r="AEN89" s="178"/>
      <c r="AEO89" s="178"/>
      <c r="AEP89" s="178"/>
      <c r="AEQ89" s="178"/>
      <c r="AER89" s="178"/>
      <c r="AES89" s="178"/>
      <c r="AET89" s="178"/>
      <c r="AEU89" s="178"/>
      <c r="AEV89" s="178"/>
      <c r="AEW89" s="178"/>
      <c r="AEX89" s="178"/>
      <c r="AEY89" s="178"/>
      <c r="AEZ89" s="178"/>
      <c r="AFA89" s="178"/>
      <c r="AFB89" s="178"/>
      <c r="AFC89" s="178"/>
      <c r="AFD89" s="178"/>
      <c r="AFE89" s="178"/>
      <c r="AFF89" s="178"/>
      <c r="AFG89" s="178"/>
      <c r="AFH89" s="178"/>
      <c r="AFI89" s="178"/>
      <c r="AFJ89" s="178"/>
      <c r="AFK89" s="178"/>
      <c r="AFL89" s="178"/>
      <c r="AFM89" s="178"/>
      <c r="AFN89" s="178"/>
      <c r="AFO89" s="178"/>
      <c r="AFP89" s="178"/>
      <c r="AFQ89" s="178"/>
      <c r="AFR89" s="178"/>
      <c r="AFS89" s="178"/>
      <c r="AFT89" s="178"/>
      <c r="AFU89" s="178"/>
      <c r="AFV89" s="178"/>
      <c r="AFW89" s="178"/>
      <c r="AFX89" s="178"/>
      <c r="AFY89" s="178"/>
      <c r="AFZ89" s="178"/>
      <c r="AGA89" s="178"/>
      <c r="AGB89" s="178"/>
      <c r="AGC89" s="178"/>
      <c r="AGD89" s="178"/>
      <c r="AGE89" s="178"/>
      <c r="AGF89" s="178"/>
      <c r="AGG89" s="178"/>
      <c r="AGH89" s="178"/>
      <c r="AGI89" s="178"/>
      <c r="AGJ89" s="178"/>
      <c r="AGK89" s="178"/>
      <c r="AGL89" s="178"/>
      <c r="AGM89" s="178"/>
      <c r="AGN89" s="178"/>
      <c r="AGO89" s="178"/>
      <c r="AGP89" s="178"/>
      <c r="AGQ89" s="178"/>
      <c r="AGR89" s="178"/>
      <c r="AGS89" s="178"/>
      <c r="AGT89" s="178"/>
      <c r="AGU89" s="178"/>
      <c r="AGV89" s="178"/>
      <c r="AGW89" s="178"/>
      <c r="AGX89" s="178"/>
      <c r="AGY89" s="178"/>
      <c r="AGZ89" s="178"/>
      <c r="AHA89" s="178"/>
      <c r="AHB89" s="178"/>
      <c r="AHC89" s="178"/>
      <c r="AHD89" s="178"/>
      <c r="AHE89" s="178"/>
      <c r="AHF89" s="178"/>
      <c r="AHG89" s="178"/>
      <c r="AHH89" s="178"/>
      <c r="AHI89" s="178"/>
      <c r="AHJ89" s="178"/>
      <c r="AHK89" s="178"/>
      <c r="AHL89" s="178"/>
      <c r="AHM89" s="178"/>
      <c r="AHN89" s="178"/>
      <c r="AHO89" s="178"/>
      <c r="AHP89" s="178"/>
      <c r="AHQ89" s="178"/>
      <c r="AHR89" s="178"/>
      <c r="AHS89" s="178"/>
      <c r="AHT89" s="178"/>
      <c r="AHU89" s="178"/>
      <c r="AHV89" s="178"/>
      <c r="AHW89" s="178"/>
      <c r="AHX89" s="178"/>
      <c r="AHY89" s="178"/>
      <c r="AHZ89" s="178"/>
      <c r="AIA89" s="178"/>
      <c r="AIB89" s="178"/>
      <c r="AIC89" s="178"/>
      <c r="AID89" s="178"/>
      <c r="AIE89" s="178"/>
      <c r="AIF89" s="178"/>
      <c r="AIG89" s="178"/>
      <c r="AIH89" s="178"/>
      <c r="AII89" s="178"/>
      <c r="AIJ89" s="178"/>
      <c r="AIK89" s="178"/>
      <c r="AIL89" s="178"/>
      <c r="AIM89" s="178"/>
      <c r="AIN89" s="178"/>
      <c r="AIO89" s="178"/>
      <c r="AIP89" s="178"/>
      <c r="AIQ89" s="178"/>
      <c r="AIR89" s="178"/>
      <c r="AIS89" s="178"/>
      <c r="AIT89" s="178"/>
      <c r="AIU89" s="178"/>
      <c r="AIV89" s="178"/>
      <c r="AIW89" s="178"/>
      <c r="AIX89" s="178"/>
      <c r="AIY89" s="178"/>
      <c r="AIZ89" s="178"/>
      <c r="AJA89" s="178"/>
      <c r="AJB89" s="178"/>
      <c r="AJC89" s="178"/>
      <c r="AJD89" s="178"/>
      <c r="AJE89" s="178"/>
      <c r="AJF89" s="178"/>
      <c r="AJG89" s="178"/>
      <c r="AJH89" s="178"/>
      <c r="AJI89" s="178"/>
      <c r="AJJ89" s="178"/>
      <c r="AJK89" s="178"/>
      <c r="AJL89" s="178"/>
      <c r="AJM89" s="178"/>
      <c r="AJN89" s="178"/>
      <c r="AJO89" s="178"/>
      <c r="AJP89" s="178"/>
      <c r="AJQ89" s="178"/>
      <c r="AJR89" s="178"/>
      <c r="AJS89" s="178"/>
      <c r="AJT89" s="178"/>
      <c r="AJU89" s="178"/>
      <c r="AJV89" s="178"/>
      <c r="AJW89" s="178"/>
      <c r="AJX89" s="178"/>
      <c r="AJY89" s="178"/>
      <c r="AJZ89" s="178"/>
      <c r="AKA89" s="178"/>
      <c r="AKB89" s="178"/>
      <c r="AKC89" s="178"/>
      <c r="AKD89" s="178"/>
      <c r="AKE89" s="178"/>
      <c r="AKF89" s="178"/>
      <c r="AKG89" s="178"/>
      <c r="AKH89" s="178"/>
      <c r="AKI89" s="178"/>
      <c r="AKJ89" s="178"/>
      <c r="AKK89" s="178"/>
      <c r="AKL89" s="178"/>
      <c r="AKM89" s="178"/>
      <c r="AKN89" s="178"/>
      <c r="AKO89" s="178"/>
      <c r="AKP89" s="178"/>
      <c r="AKQ89" s="178"/>
      <c r="AKR89" s="178"/>
      <c r="AKS89" s="178"/>
      <c r="AKT89" s="178"/>
      <c r="AKU89" s="178"/>
      <c r="AKV89" s="178"/>
      <c r="AKW89" s="178"/>
      <c r="AKX89" s="178"/>
      <c r="AKY89" s="178"/>
      <c r="AKZ89" s="178"/>
      <c r="ALA89" s="178"/>
      <c r="ALB89" s="178"/>
      <c r="ALC89" s="178"/>
      <c r="ALD89" s="178"/>
      <c r="ALE89" s="178"/>
      <c r="ALF89" s="178"/>
      <c r="ALG89" s="178"/>
      <c r="ALH89" s="178"/>
      <c r="ALI89" s="178"/>
      <c r="ALJ89" s="178"/>
      <c r="ALK89" s="178"/>
      <c r="ALL89" s="178"/>
      <c r="ALM89" s="178"/>
      <c r="ALN89" s="178"/>
      <c r="ALO89" s="178"/>
      <c r="ALP89" s="178"/>
      <c r="ALQ89" s="178"/>
      <c r="ALR89" s="178"/>
      <c r="ALS89" s="178"/>
      <c r="ALT89" s="178"/>
      <c r="ALU89" s="178"/>
      <c r="ALV89" s="178"/>
      <c r="ALW89" s="178"/>
      <c r="ALX89" s="178"/>
      <c r="ALY89" s="178"/>
      <c r="ALZ89" s="178"/>
      <c r="AMA89" s="178"/>
      <c r="AMB89" s="178"/>
      <c r="AMC89" s="178"/>
      <c r="AMD89" s="178"/>
      <c r="AME89" s="178"/>
      <c r="AMF89" s="178"/>
      <c r="AMG89" s="178"/>
      <c r="AMH89" s="178"/>
      <c r="AMI89" s="178"/>
      <c r="AMJ89" s="178"/>
      <c r="AMK89" s="178"/>
    </row>
    <row r="90" spans="1:1025" ht="33" x14ac:dyDescent="0.25">
      <c r="A90" s="178"/>
      <c r="B90" s="192" t="s">
        <v>482</v>
      </c>
      <c r="C90" s="192">
        <v>8.5</v>
      </c>
      <c r="D90" s="188" t="s">
        <v>551</v>
      </c>
      <c r="E90" s="192">
        <v>15.18</v>
      </c>
      <c r="F90" s="188" t="s">
        <v>482</v>
      </c>
      <c r="G90" s="192">
        <v>8.5</v>
      </c>
      <c r="H90" s="188" t="s">
        <v>475</v>
      </c>
      <c r="I90" s="192">
        <v>15.18</v>
      </c>
      <c r="J90" s="188" t="s">
        <v>482</v>
      </c>
      <c r="K90" s="192">
        <v>8.5</v>
      </c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  <c r="IP90" s="178"/>
      <c r="IQ90" s="178"/>
      <c r="IR90" s="178"/>
      <c r="IS90" s="178"/>
      <c r="IT90" s="178"/>
      <c r="IU90" s="178"/>
      <c r="IV90" s="178"/>
      <c r="IW90" s="178"/>
      <c r="IX90" s="178"/>
      <c r="IY90" s="178"/>
      <c r="IZ90" s="178"/>
      <c r="JA90" s="178"/>
      <c r="JB90" s="178"/>
      <c r="JC90" s="178"/>
      <c r="JD90" s="178"/>
      <c r="JE90" s="178"/>
      <c r="JF90" s="178"/>
      <c r="JG90" s="178"/>
      <c r="JH90" s="178"/>
      <c r="JI90" s="178"/>
      <c r="JJ90" s="178"/>
      <c r="JK90" s="178"/>
      <c r="JL90" s="178"/>
      <c r="JM90" s="178"/>
      <c r="JN90" s="178"/>
      <c r="JO90" s="178"/>
      <c r="JP90" s="178"/>
      <c r="JQ90" s="178"/>
      <c r="JR90" s="178"/>
      <c r="JS90" s="178"/>
      <c r="JT90" s="178"/>
      <c r="JU90" s="178"/>
      <c r="JV90" s="178"/>
      <c r="JW90" s="178"/>
      <c r="JX90" s="178"/>
      <c r="JY90" s="178"/>
      <c r="JZ90" s="178"/>
      <c r="KA90" s="178"/>
      <c r="KB90" s="178"/>
      <c r="KC90" s="178"/>
      <c r="KD90" s="178"/>
      <c r="KE90" s="178"/>
      <c r="KF90" s="178"/>
      <c r="KG90" s="178"/>
      <c r="KH90" s="178"/>
      <c r="KI90" s="178"/>
      <c r="KJ90" s="178"/>
      <c r="KK90" s="178"/>
      <c r="KL90" s="178"/>
      <c r="KM90" s="178"/>
      <c r="KN90" s="178"/>
      <c r="KO90" s="178"/>
      <c r="KP90" s="178"/>
      <c r="KQ90" s="178"/>
      <c r="KR90" s="178"/>
      <c r="KS90" s="178"/>
      <c r="KT90" s="178"/>
      <c r="KU90" s="178"/>
      <c r="KV90" s="178"/>
      <c r="KW90" s="178"/>
      <c r="KX90" s="178"/>
      <c r="KY90" s="178"/>
      <c r="KZ90" s="178"/>
      <c r="LA90" s="178"/>
      <c r="LB90" s="178"/>
      <c r="LC90" s="178"/>
      <c r="LD90" s="178"/>
      <c r="LE90" s="178"/>
      <c r="LF90" s="178"/>
      <c r="LG90" s="178"/>
      <c r="LH90" s="178"/>
      <c r="LI90" s="178"/>
      <c r="LJ90" s="178"/>
      <c r="LK90" s="178"/>
      <c r="LL90" s="178"/>
      <c r="LM90" s="178"/>
      <c r="LN90" s="178"/>
      <c r="LO90" s="178"/>
      <c r="LP90" s="178"/>
      <c r="LQ90" s="178"/>
      <c r="LR90" s="178"/>
      <c r="LS90" s="178"/>
      <c r="LT90" s="178"/>
      <c r="LU90" s="178"/>
      <c r="LV90" s="178"/>
      <c r="LW90" s="178"/>
      <c r="LX90" s="178"/>
      <c r="LY90" s="178"/>
      <c r="LZ90" s="178"/>
      <c r="MA90" s="178"/>
      <c r="MB90" s="178"/>
      <c r="MC90" s="178"/>
      <c r="MD90" s="178"/>
      <c r="ME90" s="178"/>
      <c r="MF90" s="178"/>
      <c r="MG90" s="178"/>
      <c r="MH90" s="178"/>
      <c r="MI90" s="178"/>
      <c r="MJ90" s="178"/>
      <c r="MK90" s="178"/>
      <c r="ML90" s="178"/>
      <c r="MM90" s="178"/>
      <c r="MN90" s="178"/>
      <c r="MO90" s="178"/>
      <c r="MP90" s="178"/>
      <c r="MQ90" s="178"/>
      <c r="MR90" s="178"/>
      <c r="MS90" s="178"/>
      <c r="MT90" s="178"/>
      <c r="MU90" s="178"/>
      <c r="MV90" s="178"/>
      <c r="MW90" s="178"/>
      <c r="MX90" s="178"/>
      <c r="MY90" s="178"/>
      <c r="MZ90" s="178"/>
      <c r="NA90" s="178"/>
      <c r="NB90" s="178"/>
      <c r="NC90" s="178"/>
      <c r="ND90" s="178"/>
      <c r="NE90" s="178"/>
      <c r="NF90" s="178"/>
      <c r="NG90" s="178"/>
      <c r="NH90" s="178"/>
      <c r="NI90" s="178"/>
      <c r="NJ90" s="178"/>
      <c r="NK90" s="178"/>
      <c r="NL90" s="178"/>
      <c r="NM90" s="178"/>
      <c r="NN90" s="178"/>
      <c r="NO90" s="178"/>
      <c r="NP90" s="178"/>
      <c r="NQ90" s="178"/>
      <c r="NR90" s="178"/>
      <c r="NS90" s="178"/>
      <c r="NT90" s="178"/>
      <c r="NU90" s="178"/>
      <c r="NV90" s="178"/>
      <c r="NW90" s="178"/>
      <c r="NX90" s="178"/>
      <c r="NY90" s="178"/>
      <c r="NZ90" s="178"/>
      <c r="OA90" s="178"/>
      <c r="OB90" s="178"/>
      <c r="OC90" s="178"/>
      <c r="OD90" s="178"/>
      <c r="OE90" s="178"/>
      <c r="OF90" s="178"/>
      <c r="OG90" s="178"/>
      <c r="OH90" s="178"/>
      <c r="OI90" s="178"/>
      <c r="OJ90" s="178"/>
      <c r="OK90" s="178"/>
      <c r="OL90" s="178"/>
      <c r="OM90" s="178"/>
      <c r="ON90" s="178"/>
      <c r="OO90" s="178"/>
      <c r="OP90" s="178"/>
      <c r="OQ90" s="178"/>
      <c r="OR90" s="178"/>
      <c r="OS90" s="178"/>
      <c r="OT90" s="178"/>
      <c r="OU90" s="178"/>
      <c r="OV90" s="178"/>
      <c r="OW90" s="178"/>
      <c r="OX90" s="178"/>
      <c r="OY90" s="178"/>
      <c r="OZ90" s="178"/>
      <c r="PA90" s="178"/>
      <c r="PB90" s="178"/>
      <c r="PC90" s="178"/>
      <c r="PD90" s="178"/>
      <c r="PE90" s="178"/>
      <c r="PF90" s="178"/>
      <c r="PG90" s="178"/>
      <c r="PH90" s="178"/>
      <c r="PI90" s="178"/>
      <c r="PJ90" s="178"/>
      <c r="PK90" s="178"/>
      <c r="PL90" s="178"/>
      <c r="PM90" s="178"/>
      <c r="PN90" s="178"/>
      <c r="PO90" s="178"/>
      <c r="PP90" s="178"/>
      <c r="PQ90" s="178"/>
      <c r="PR90" s="178"/>
      <c r="PS90" s="178"/>
      <c r="PT90" s="178"/>
      <c r="PU90" s="178"/>
      <c r="PV90" s="178"/>
      <c r="PW90" s="178"/>
      <c r="PX90" s="178"/>
      <c r="PY90" s="178"/>
      <c r="PZ90" s="178"/>
      <c r="QA90" s="178"/>
      <c r="QB90" s="178"/>
      <c r="QC90" s="178"/>
      <c r="QD90" s="178"/>
      <c r="QE90" s="178"/>
      <c r="QF90" s="178"/>
      <c r="QG90" s="178"/>
      <c r="QH90" s="178"/>
      <c r="QI90" s="178"/>
      <c r="QJ90" s="178"/>
      <c r="QK90" s="178"/>
      <c r="QL90" s="178"/>
      <c r="QM90" s="178"/>
      <c r="QN90" s="178"/>
      <c r="QO90" s="178"/>
      <c r="QP90" s="178"/>
      <c r="QQ90" s="178"/>
      <c r="QR90" s="178"/>
      <c r="QS90" s="178"/>
      <c r="QT90" s="178"/>
      <c r="QU90" s="178"/>
      <c r="QV90" s="178"/>
      <c r="QW90" s="178"/>
      <c r="QX90" s="178"/>
      <c r="QY90" s="178"/>
      <c r="QZ90" s="178"/>
      <c r="RA90" s="178"/>
      <c r="RB90" s="178"/>
      <c r="RC90" s="178"/>
      <c r="RD90" s="178"/>
      <c r="RE90" s="178"/>
      <c r="RF90" s="178"/>
      <c r="RG90" s="178"/>
      <c r="RH90" s="178"/>
      <c r="RI90" s="178"/>
      <c r="RJ90" s="178"/>
      <c r="RK90" s="178"/>
      <c r="RL90" s="178"/>
      <c r="RM90" s="178"/>
      <c r="RN90" s="178"/>
      <c r="RO90" s="178"/>
      <c r="RP90" s="178"/>
      <c r="RQ90" s="178"/>
      <c r="RR90" s="178"/>
      <c r="RS90" s="178"/>
      <c r="RT90" s="178"/>
      <c r="RU90" s="178"/>
      <c r="RV90" s="178"/>
      <c r="RW90" s="178"/>
      <c r="RX90" s="178"/>
      <c r="RY90" s="178"/>
      <c r="RZ90" s="178"/>
      <c r="SA90" s="178"/>
      <c r="SB90" s="178"/>
      <c r="SC90" s="178"/>
      <c r="SD90" s="178"/>
      <c r="SE90" s="178"/>
      <c r="SF90" s="178"/>
      <c r="SG90" s="178"/>
      <c r="SH90" s="178"/>
      <c r="SI90" s="178"/>
      <c r="SJ90" s="178"/>
      <c r="SK90" s="178"/>
      <c r="SL90" s="178"/>
      <c r="SM90" s="178"/>
      <c r="SN90" s="178"/>
      <c r="SO90" s="178"/>
      <c r="SP90" s="178"/>
      <c r="SQ90" s="178"/>
      <c r="SR90" s="178"/>
      <c r="SS90" s="178"/>
      <c r="ST90" s="178"/>
      <c r="SU90" s="178"/>
      <c r="SV90" s="178"/>
      <c r="SW90" s="178"/>
      <c r="SX90" s="178"/>
      <c r="SY90" s="178"/>
      <c r="SZ90" s="178"/>
      <c r="TA90" s="178"/>
      <c r="TB90" s="178"/>
      <c r="TC90" s="178"/>
      <c r="TD90" s="178"/>
      <c r="TE90" s="178"/>
      <c r="TF90" s="178"/>
      <c r="TG90" s="178"/>
      <c r="TH90" s="178"/>
      <c r="TI90" s="178"/>
      <c r="TJ90" s="178"/>
      <c r="TK90" s="178"/>
      <c r="TL90" s="178"/>
      <c r="TM90" s="178"/>
      <c r="TN90" s="178"/>
      <c r="TO90" s="178"/>
      <c r="TP90" s="178"/>
      <c r="TQ90" s="178"/>
      <c r="TR90" s="178"/>
      <c r="TS90" s="178"/>
      <c r="TT90" s="178"/>
      <c r="TU90" s="178"/>
      <c r="TV90" s="178"/>
      <c r="TW90" s="178"/>
      <c r="TX90" s="178"/>
      <c r="TY90" s="178"/>
      <c r="TZ90" s="178"/>
      <c r="UA90" s="178"/>
      <c r="UB90" s="178"/>
      <c r="UC90" s="178"/>
      <c r="UD90" s="178"/>
      <c r="UE90" s="178"/>
      <c r="UF90" s="178"/>
      <c r="UG90" s="178"/>
      <c r="UH90" s="178"/>
      <c r="UI90" s="178"/>
      <c r="UJ90" s="178"/>
      <c r="UK90" s="178"/>
      <c r="UL90" s="178"/>
      <c r="UM90" s="178"/>
      <c r="UN90" s="178"/>
      <c r="UO90" s="178"/>
      <c r="UP90" s="178"/>
      <c r="UQ90" s="178"/>
      <c r="UR90" s="178"/>
      <c r="US90" s="178"/>
      <c r="UT90" s="178"/>
      <c r="UU90" s="178"/>
      <c r="UV90" s="178"/>
      <c r="UW90" s="178"/>
      <c r="UX90" s="178"/>
      <c r="UY90" s="178"/>
      <c r="UZ90" s="178"/>
      <c r="VA90" s="178"/>
      <c r="VB90" s="178"/>
      <c r="VC90" s="178"/>
      <c r="VD90" s="178"/>
      <c r="VE90" s="178"/>
      <c r="VF90" s="178"/>
      <c r="VG90" s="178"/>
      <c r="VH90" s="178"/>
      <c r="VI90" s="178"/>
      <c r="VJ90" s="178"/>
      <c r="VK90" s="178"/>
      <c r="VL90" s="178"/>
      <c r="VM90" s="178"/>
      <c r="VN90" s="178"/>
      <c r="VO90" s="178"/>
      <c r="VP90" s="178"/>
      <c r="VQ90" s="178"/>
      <c r="VR90" s="178"/>
      <c r="VS90" s="178"/>
      <c r="VT90" s="178"/>
      <c r="VU90" s="178"/>
      <c r="VV90" s="178"/>
      <c r="VW90" s="178"/>
      <c r="VX90" s="178"/>
      <c r="VY90" s="178"/>
      <c r="VZ90" s="178"/>
      <c r="WA90" s="178"/>
      <c r="WB90" s="178"/>
      <c r="WC90" s="178"/>
      <c r="WD90" s="178"/>
      <c r="WE90" s="178"/>
      <c r="WF90" s="178"/>
      <c r="WG90" s="178"/>
      <c r="WH90" s="178"/>
      <c r="WI90" s="178"/>
      <c r="WJ90" s="178"/>
      <c r="WK90" s="178"/>
      <c r="WL90" s="178"/>
      <c r="WM90" s="178"/>
      <c r="WN90" s="178"/>
      <c r="WO90" s="178"/>
      <c r="WP90" s="178"/>
      <c r="WQ90" s="178"/>
      <c r="WR90" s="178"/>
      <c r="WS90" s="178"/>
      <c r="WT90" s="178"/>
      <c r="WU90" s="178"/>
      <c r="WV90" s="178"/>
      <c r="WW90" s="178"/>
      <c r="WX90" s="178"/>
      <c r="WY90" s="178"/>
      <c r="WZ90" s="178"/>
      <c r="XA90" s="178"/>
      <c r="XB90" s="178"/>
      <c r="XC90" s="178"/>
      <c r="XD90" s="178"/>
      <c r="XE90" s="178"/>
      <c r="XF90" s="178"/>
      <c r="XG90" s="178"/>
      <c r="XH90" s="178"/>
      <c r="XI90" s="178"/>
      <c r="XJ90" s="178"/>
      <c r="XK90" s="178"/>
      <c r="XL90" s="178"/>
      <c r="XM90" s="178"/>
      <c r="XN90" s="178"/>
      <c r="XO90" s="178"/>
      <c r="XP90" s="178"/>
      <c r="XQ90" s="178"/>
      <c r="XR90" s="178"/>
      <c r="XS90" s="178"/>
      <c r="XT90" s="178"/>
      <c r="XU90" s="178"/>
      <c r="XV90" s="178"/>
      <c r="XW90" s="178"/>
      <c r="XX90" s="178"/>
      <c r="XY90" s="178"/>
      <c r="XZ90" s="178"/>
      <c r="YA90" s="178"/>
      <c r="YB90" s="178"/>
      <c r="YC90" s="178"/>
      <c r="YD90" s="178"/>
      <c r="YE90" s="178"/>
      <c r="YF90" s="178"/>
      <c r="YG90" s="178"/>
      <c r="YH90" s="178"/>
      <c r="YI90" s="178"/>
      <c r="YJ90" s="178"/>
      <c r="YK90" s="178"/>
      <c r="YL90" s="178"/>
      <c r="YM90" s="178"/>
      <c r="YN90" s="178"/>
      <c r="YO90" s="178"/>
      <c r="YP90" s="178"/>
      <c r="YQ90" s="178"/>
      <c r="YR90" s="178"/>
      <c r="YS90" s="178"/>
      <c r="YT90" s="178"/>
      <c r="YU90" s="178"/>
      <c r="YV90" s="178"/>
      <c r="YW90" s="178"/>
      <c r="YX90" s="178"/>
      <c r="YY90" s="178"/>
      <c r="YZ90" s="178"/>
      <c r="ZA90" s="178"/>
      <c r="ZB90" s="178"/>
      <c r="ZC90" s="178"/>
      <c r="ZD90" s="178"/>
      <c r="ZE90" s="178"/>
      <c r="ZF90" s="178"/>
      <c r="ZG90" s="178"/>
      <c r="ZH90" s="178"/>
      <c r="ZI90" s="178"/>
      <c r="ZJ90" s="178"/>
      <c r="ZK90" s="178"/>
      <c r="ZL90" s="178"/>
      <c r="ZM90" s="178"/>
      <c r="ZN90" s="178"/>
      <c r="ZO90" s="178"/>
      <c r="ZP90" s="178"/>
      <c r="ZQ90" s="178"/>
      <c r="ZR90" s="178"/>
      <c r="ZS90" s="178"/>
      <c r="ZT90" s="178"/>
      <c r="ZU90" s="178"/>
      <c r="ZV90" s="178"/>
      <c r="ZW90" s="178"/>
      <c r="ZX90" s="178"/>
      <c r="ZY90" s="178"/>
      <c r="ZZ90" s="178"/>
      <c r="AAA90" s="178"/>
      <c r="AAB90" s="178"/>
      <c r="AAC90" s="178"/>
      <c r="AAD90" s="178"/>
      <c r="AAE90" s="178"/>
      <c r="AAF90" s="178"/>
      <c r="AAG90" s="178"/>
      <c r="AAH90" s="178"/>
      <c r="AAI90" s="178"/>
      <c r="AAJ90" s="178"/>
      <c r="AAK90" s="178"/>
      <c r="AAL90" s="178"/>
      <c r="AAM90" s="178"/>
      <c r="AAN90" s="178"/>
      <c r="AAO90" s="178"/>
      <c r="AAP90" s="178"/>
      <c r="AAQ90" s="178"/>
      <c r="AAR90" s="178"/>
      <c r="AAS90" s="178"/>
      <c r="AAT90" s="178"/>
      <c r="AAU90" s="178"/>
      <c r="AAV90" s="178"/>
      <c r="AAW90" s="178"/>
      <c r="AAX90" s="178"/>
      <c r="AAY90" s="178"/>
      <c r="AAZ90" s="178"/>
      <c r="ABA90" s="178"/>
      <c r="ABB90" s="178"/>
      <c r="ABC90" s="178"/>
      <c r="ABD90" s="178"/>
      <c r="ABE90" s="178"/>
      <c r="ABF90" s="178"/>
      <c r="ABG90" s="178"/>
      <c r="ABH90" s="178"/>
      <c r="ABI90" s="178"/>
      <c r="ABJ90" s="178"/>
      <c r="ABK90" s="178"/>
      <c r="ABL90" s="178"/>
      <c r="ABM90" s="178"/>
      <c r="ABN90" s="178"/>
      <c r="ABO90" s="178"/>
      <c r="ABP90" s="178"/>
      <c r="ABQ90" s="178"/>
      <c r="ABR90" s="178"/>
      <c r="ABS90" s="178"/>
      <c r="ABT90" s="178"/>
      <c r="ABU90" s="178"/>
      <c r="ABV90" s="178"/>
      <c r="ABW90" s="178"/>
      <c r="ABX90" s="178"/>
      <c r="ABY90" s="178"/>
      <c r="ABZ90" s="178"/>
      <c r="ACA90" s="178"/>
      <c r="ACB90" s="178"/>
      <c r="ACC90" s="178"/>
      <c r="ACD90" s="178"/>
      <c r="ACE90" s="178"/>
      <c r="ACF90" s="178"/>
      <c r="ACG90" s="178"/>
      <c r="ACH90" s="178"/>
      <c r="ACI90" s="178"/>
      <c r="ACJ90" s="178"/>
      <c r="ACK90" s="178"/>
      <c r="ACL90" s="178"/>
      <c r="ACM90" s="178"/>
      <c r="ACN90" s="178"/>
      <c r="ACO90" s="178"/>
      <c r="ACP90" s="178"/>
      <c r="ACQ90" s="178"/>
      <c r="ACR90" s="178"/>
      <c r="ACS90" s="178"/>
      <c r="ACT90" s="178"/>
      <c r="ACU90" s="178"/>
      <c r="ACV90" s="178"/>
      <c r="ACW90" s="178"/>
      <c r="ACX90" s="178"/>
      <c r="ACY90" s="178"/>
      <c r="ACZ90" s="178"/>
      <c r="ADA90" s="178"/>
      <c r="ADB90" s="178"/>
      <c r="ADC90" s="178"/>
      <c r="ADD90" s="178"/>
      <c r="ADE90" s="178"/>
      <c r="ADF90" s="178"/>
      <c r="ADG90" s="178"/>
      <c r="ADH90" s="178"/>
      <c r="ADI90" s="178"/>
      <c r="ADJ90" s="178"/>
      <c r="ADK90" s="178"/>
      <c r="ADL90" s="178"/>
      <c r="ADM90" s="178"/>
      <c r="ADN90" s="178"/>
      <c r="ADO90" s="178"/>
      <c r="ADP90" s="178"/>
      <c r="ADQ90" s="178"/>
      <c r="ADR90" s="178"/>
      <c r="ADS90" s="178"/>
      <c r="ADT90" s="178"/>
      <c r="ADU90" s="178"/>
      <c r="ADV90" s="178"/>
      <c r="ADW90" s="178"/>
      <c r="ADX90" s="178"/>
      <c r="ADY90" s="178"/>
      <c r="ADZ90" s="178"/>
      <c r="AEA90" s="178"/>
      <c r="AEB90" s="178"/>
      <c r="AEC90" s="178"/>
      <c r="AED90" s="178"/>
      <c r="AEE90" s="178"/>
      <c r="AEF90" s="178"/>
      <c r="AEG90" s="178"/>
      <c r="AEH90" s="178"/>
      <c r="AEI90" s="178"/>
      <c r="AEJ90" s="178"/>
      <c r="AEK90" s="178"/>
      <c r="AEL90" s="178"/>
      <c r="AEM90" s="178"/>
      <c r="AEN90" s="178"/>
      <c r="AEO90" s="178"/>
      <c r="AEP90" s="178"/>
      <c r="AEQ90" s="178"/>
      <c r="AER90" s="178"/>
      <c r="AES90" s="178"/>
      <c r="AET90" s="178"/>
      <c r="AEU90" s="178"/>
      <c r="AEV90" s="178"/>
      <c r="AEW90" s="178"/>
      <c r="AEX90" s="178"/>
      <c r="AEY90" s="178"/>
      <c r="AEZ90" s="178"/>
      <c r="AFA90" s="178"/>
      <c r="AFB90" s="178"/>
      <c r="AFC90" s="178"/>
      <c r="AFD90" s="178"/>
      <c r="AFE90" s="178"/>
      <c r="AFF90" s="178"/>
      <c r="AFG90" s="178"/>
      <c r="AFH90" s="178"/>
      <c r="AFI90" s="178"/>
      <c r="AFJ90" s="178"/>
      <c r="AFK90" s="178"/>
      <c r="AFL90" s="178"/>
      <c r="AFM90" s="178"/>
      <c r="AFN90" s="178"/>
      <c r="AFO90" s="178"/>
      <c r="AFP90" s="178"/>
      <c r="AFQ90" s="178"/>
      <c r="AFR90" s="178"/>
      <c r="AFS90" s="178"/>
      <c r="AFT90" s="178"/>
      <c r="AFU90" s="178"/>
      <c r="AFV90" s="178"/>
      <c r="AFW90" s="178"/>
      <c r="AFX90" s="178"/>
      <c r="AFY90" s="178"/>
      <c r="AFZ90" s="178"/>
      <c r="AGA90" s="178"/>
      <c r="AGB90" s="178"/>
      <c r="AGC90" s="178"/>
      <c r="AGD90" s="178"/>
      <c r="AGE90" s="178"/>
      <c r="AGF90" s="178"/>
      <c r="AGG90" s="178"/>
      <c r="AGH90" s="178"/>
      <c r="AGI90" s="178"/>
      <c r="AGJ90" s="178"/>
      <c r="AGK90" s="178"/>
      <c r="AGL90" s="178"/>
      <c r="AGM90" s="178"/>
      <c r="AGN90" s="178"/>
      <c r="AGO90" s="178"/>
      <c r="AGP90" s="178"/>
      <c r="AGQ90" s="178"/>
      <c r="AGR90" s="178"/>
      <c r="AGS90" s="178"/>
      <c r="AGT90" s="178"/>
      <c r="AGU90" s="178"/>
      <c r="AGV90" s="178"/>
      <c r="AGW90" s="178"/>
      <c r="AGX90" s="178"/>
      <c r="AGY90" s="178"/>
      <c r="AGZ90" s="178"/>
      <c r="AHA90" s="178"/>
      <c r="AHB90" s="178"/>
      <c r="AHC90" s="178"/>
      <c r="AHD90" s="178"/>
      <c r="AHE90" s="178"/>
      <c r="AHF90" s="178"/>
      <c r="AHG90" s="178"/>
      <c r="AHH90" s="178"/>
      <c r="AHI90" s="178"/>
      <c r="AHJ90" s="178"/>
      <c r="AHK90" s="178"/>
      <c r="AHL90" s="178"/>
      <c r="AHM90" s="178"/>
      <c r="AHN90" s="178"/>
      <c r="AHO90" s="178"/>
      <c r="AHP90" s="178"/>
      <c r="AHQ90" s="178"/>
      <c r="AHR90" s="178"/>
      <c r="AHS90" s="178"/>
      <c r="AHT90" s="178"/>
      <c r="AHU90" s="178"/>
      <c r="AHV90" s="178"/>
      <c r="AHW90" s="178"/>
      <c r="AHX90" s="178"/>
      <c r="AHY90" s="178"/>
      <c r="AHZ90" s="178"/>
      <c r="AIA90" s="178"/>
      <c r="AIB90" s="178"/>
      <c r="AIC90" s="178"/>
      <c r="AID90" s="178"/>
      <c r="AIE90" s="178"/>
      <c r="AIF90" s="178"/>
      <c r="AIG90" s="178"/>
      <c r="AIH90" s="178"/>
      <c r="AII90" s="178"/>
      <c r="AIJ90" s="178"/>
      <c r="AIK90" s="178"/>
      <c r="AIL90" s="178"/>
      <c r="AIM90" s="178"/>
      <c r="AIN90" s="178"/>
      <c r="AIO90" s="178"/>
      <c r="AIP90" s="178"/>
      <c r="AIQ90" s="178"/>
      <c r="AIR90" s="178"/>
      <c r="AIS90" s="178"/>
      <c r="AIT90" s="178"/>
      <c r="AIU90" s="178"/>
      <c r="AIV90" s="178"/>
      <c r="AIW90" s="178"/>
      <c r="AIX90" s="178"/>
      <c r="AIY90" s="178"/>
      <c r="AIZ90" s="178"/>
      <c r="AJA90" s="178"/>
      <c r="AJB90" s="178"/>
      <c r="AJC90" s="178"/>
      <c r="AJD90" s="178"/>
      <c r="AJE90" s="178"/>
      <c r="AJF90" s="178"/>
      <c r="AJG90" s="178"/>
      <c r="AJH90" s="178"/>
      <c r="AJI90" s="178"/>
      <c r="AJJ90" s="178"/>
      <c r="AJK90" s="178"/>
      <c r="AJL90" s="178"/>
      <c r="AJM90" s="178"/>
      <c r="AJN90" s="178"/>
      <c r="AJO90" s="178"/>
      <c r="AJP90" s="178"/>
      <c r="AJQ90" s="178"/>
      <c r="AJR90" s="178"/>
      <c r="AJS90" s="178"/>
      <c r="AJT90" s="178"/>
      <c r="AJU90" s="178"/>
      <c r="AJV90" s="178"/>
      <c r="AJW90" s="178"/>
      <c r="AJX90" s="178"/>
      <c r="AJY90" s="178"/>
      <c r="AJZ90" s="178"/>
      <c r="AKA90" s="178"/>
      <c r="AKB90" s="178"/>
      <c r="AKC90" s="178"/>
      <c r="AKD90" s="178"/>
      <c r="AKE90" s="178"/>
      <c r="AKF90" s="178"/>
      <c r="AKG90" s="178"/>
      <c r="AKH90" s="178"/>
      <c r="AKI90" s="178"/>
      <c r="AKJ90" s="178"/>
      <c r="AKK90" s="178"/>
      <c r="AKL90" s="178"/>
      <c r="AKM90" s="178"/>
      <c r="AKN90" s="178"/>
      <c r="AKO90" s="178"/>
      <c r="AKP90" s="178"/>
      <c r="AKQ90" s="178"/>
      <c r="AKR90" s="178"/>
      <c r="AKS90" s="178"/>
      <c r="AKT90" s="178"/>
      <c r="AKU90" s="178"/>
      <c r="AKV90" s="178"/>
      <c r="AKW90" s="178"/>
      <c r="AKX90" s="178"/>
      <c r="AKY90" s="178"/>
      <c r="AKZ90" s="178"/>
      <c r="ALA90" s="178"/>
      <c r="ALB90" s="178"/>
      <c r="ALC90" s="178"/>
      <c r="ALD90" s="178"/>
      <c r="ALE90" s="178"/>
      <c r="ALF90" s="178"/>
      <c r="ALG90" s="178"/>
      <c r="ALH90" s="178"/>
      <c r="ALI90" s="178"/>
      <c r="ALJ90" s="178"/>
      <c r="ALK90" s="178"/>
      <c r="ALL90" s="178"/>
      <c r="ALM90" s="178"/>
      <c r="ALN90" s="178"/>
      <c r="ALO90" s="178"/>
      <c r="ALP90" s="178"/>
      <c r="ALQ90" s="178"/>
      <c r="ALR90" s="178"/>
      <c r="ALS90" s="178"/>
      <c r="ALT90" s="178"/>
      <c r="ALU90" s="178"/>
      <c r="ALV90" s="178"/>
      <c r="ALW90" s="178"/>
      <c r="ALX90" s="178"/>
      <c r="ALY90" s="178"/>
      <c r="ALZ90" s="178"/>
      <c r="AMA90" s="178"/>
      <c r="AMB90" s="178"/>
      <c r="AMC90" s="178"/>
      <c r="AMD90" s="178"/>
      <c r="AME90" s="178"/>
      <c r="AMF90" s="178"/>
      <c r="AMG90" s="178"/>
      <c r="AMH90" s="178"/>
      <c r="AMI90" s="178"/>
      <c r="AMJ90" s="178"/>
      <c r="AMK90" s="178"/>
    </row>
    <row r="91" spans="1:1025" x14ac:dyDescent="0.25">
      <c r="A91" s="178"/>
      <c r="B91" s="192" t="s">
        <v>350</v>
      </c>
      <c r="C91" s="192">
        <v>5.03</v>
      </c>
      <c r="D91" s="188" t="s">
        <v>432</v>
      </c>
      <c r="E91" s="192">
        <v>10.01</v>
      </c>
      <c r="F91" s="192" t="s">
        <v>194</v>
      </c>
      <c r="G91" s="192">
        <v>32.31</v>
      </c>
      <c r="H91" s="188" t="s">
        <v>432</v>
      </c>
      <c r="I91" s="192">
        <v>10.01</v>
      </c>
      <c r="J91" s="192" t="s">
        <v>366</v>
      </c>
      <c r="K91" s="192">
        <v>4.05</v>
      </c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178"/>
      <c r="IC91" s="178"/>
      <c r="ID91" s="178"/>
      <c r="IE91" s="178"/>
      <c r="IF91" s="178"/>
      <c r="IG91" s="178"/>
      <c r="IH91" s="178"/>
      <c r="II91" s="178"/>
      <c r="IJ91" s="178"/>
      <c r="IK91" s="178"/>
      <c r="IL91" s="178"/>
      <c r="IM91" s="178"/>
      <c r="IN91" s="178"/>
      <c r="IO91" s="178"/>
      <c r="IP91" s="178"/>
      <c r="IQ91" s="178"/>
      <c r="IR91" s="178"/>
      <c r="IS91" s="178"/>
      <c r="IT91" s="178"/>
      <c r="IU91" s="178"/>
      <c r="IV91" s="178"/>
      <c r="IW91" s="178"/>
      <c r="IX91" s="178"/>
      <c r="IY91" s="178"/>
      <c r="IZ91" s="178"/>
      <c r="JA91" s="178"/>
      <c r="JB91" s="178"/>
      <c r="JC91" s="178"/>
      <c r="JD91" s="178"/>
      <c r="JE91" s="178"/>
      <c r="JF91" s="178"/>
      <c r="JG91" s="178"/>
      <c r="JH91" s="178"/>
      <c r="JI91" s="178"/>
      <c r="JJ91" s="178"/>
      <c r="JK91" s="178"/>
      <c r="JL91" s="178"/>
      <c r="JM91" s="178"/>
      <c r="JN91" s="178"/>
      <c r="JO91" s="178"/>
      <c r="JP91" s="178"/>
      <c r="JQ91" s="178"/>
      <c r="JR91" s="178"/>
      <c r="JS91" s="178"/>
      <c r="JT91" s="178"/>
      <c r="JU91" s="178"/>
      <c r="JV91" s="178"/>
      <c r="JW91" s="178"/>
      <c r="JX91" s="178"/>
      <c r="JY91" s="178"/>
      <c r="JZ91" s="178"/>
      <c r="KA91" s="178"/>
      <c r="KB91" s="178"/>
      <c r="KC91" s="178"/>
      <c r="KD91" s="178"/>
      <c r="KE91" s="178"/>
      <c r="KF91" s="178"/>
      <c r="KG91" s="178"/>
      <c r="KH91" s="178"/>
      <c r="KI91" s="178"/>
      <c r="KJ91" s="178"/>
      <c r="KK91" s="178"/>
      <c r="KL91" s="178"/>
      <c r="KM91" s="178"/>
      <c r="KN91" s="178"/>
      <c r="KO91" s="178"/>
      <c r="KP91" s="178"/>
      <c r="KQ91" s="178"/>
      <c r="KR91" s="178"/>
      <c r="KS91" s="178"/>
      <c r="KT91" s="178"/>
      <c r="KU91" s="178"/>
      <c r="KV91" s="178"/>
      <c r="KW91" s="178"/>
      <c r="KX91" s="178"/>
      <c r="KY91" s="178"/>
      <c r="KZ91" s="178"/>
      <c r="LA91" s="178"/>
      <c r="LB91" s="178"/>
      <c r="LC91" s="178"/>
      <c r="LD91" s="178"/>
      <c r="LE91" s="178"/>
      <c r="LF91" s="178"/>
      <c r="LG91" s="178"/>
      <c r="LH91" s="178"/>
      <c r="LI91" s="178"/>
      <c r="LJ91" s="178"/>
      <c r="LK91" s="178"/>
      <c r="LL91" s="178"/>
      <c r="LM91" s="178"/>
      <c r="LN91" s="178"/>
      <c r="LO91" s="178"/>
      <c r="LP91" s="178"/>
      <c r="LQ91" s="178"/>
      <c r="LR91" s="178"/>
      <c r="LS91" s="178"/>
      <c r="LT91" s="178"/>
      <c r="LU91" s="178"/>
      <c r="LV91" s="178"/>
      <c r="LW91" s="178"/>
      <c r="LX91" s="178"/>
      <c r="LY91" s="178"/>
      <c r="LZ91" s="178"/>
      <c r="MA91" s="178"/>
      <c r="MB91" s="178"/>
      <c r="MC91" s="178"/>
      <c r="MD91" s="178"/>
      <c r="ME91" s="178"/>
      <c r="MF91" s="178"/>
      <c r="MG91" s="178"/>
      <c r="MH91" s="178"/>
      <c r="MI91" s="178"/>
      <c r="MJ91" s="178"/>
      <c r="MK91" s="178"/>
      <c r="ML91" s="178"/>
      <c r="MM91" s="178"/>
      <c r="MN91" s="178"/>
      <c r="MO91" s="178"/>
      <c r="MP91" s="178"/>
      <c r="MQ91" s="178"/>
      <c r="MR91" s="178"/>
      <c r="MS91" s="178"/>
      <c r="MT91" s="178"/>
      <c r="MU91" s="178"/>
      <c r="MV91" s="178"/>
      <c r="MW91" s="178"/>
      <c r="MX91" s="178"/>
      <c r="MY91" s="178"/>
      <c r="MZ91" s="178"/>
      <c r="NA91" s="178"/>
      <c r="NB91" s="178"/>
      <c r="NC91" s="178"/>
      <c r="ND91" s="178"/>
      <c r="NE91" s="178"/>
      <c r="NF91" s="178"/>
      <c r="NG91" s="178"/>
      <c r="NH91" s="178"/>
      <c r="NI91" s="178"/>
      <c r="NJ91" s="178"/>
      <c r="NK91" s="178"/>
      <c r="NL91" s="178"/>
      <c r="NM91" s="178"/>
      <c r="NN91" s="178"/>
      <c r="NO91" s="178"/>
      <c r="NP91" s="178"/>
      <c r="NQ91" s="178"/>
      <c r="NR91" s="178"/>
      <c r="NS91" s="178"/>
      <c r="NT91" s="178"/>
      <c r="NU91" s="178"/>
      <c r="NV91" s="178"/>
      <c r="NW91" s="178"/>
      <c r="NX91" s="178"/>
      <c r="NY91" s="178"/>
      <c r="NZ91" s="178"/>
      <c r="OA91" s="178"/>
      <c r="OB91" s="178"/>
      <c r="OC91" s="178"/>
      <c r="OD91" s="178"/>
      <c r="OE91" s="178"/>
      <c r="OF91" s="178"/>
      <c r="OG91" s="178"/>
      <c r="OH91" s="178"/>
      <c r="OI91" s="178"/>
      <c r="OJ91" s="178"/>
      <c r="OK91" s="178"/>
      <c r="OL91" s="178"/>
      <c r="OM91" s="178"/>
      <c r="ON91" s="178"/>
      <c r="OO91" s="178"/>
      <c r="OP91" s="178"/>
      <c r="OQ91" s="178"/>
      <c r="OR91" s="178"/>
      <c r="OS91" s="178"/>
      <c r="OT91" s="178"/>
      <c r="OU91" s="178"/>
      <c r="OV91" s="178"/>
      <c r="OW91" s="178"/>
      <c r="OX91" s="178"/>
      <c r="OY91" s="178"/>
      <c r="OZ91" s="178"/>
      <c r="PA91" s="178"/>
      <c r="PB91" s="178"/>
      <c r="PC91" s="178"/>
      <c r="PD91" s="178"/>
      <c r="PE91" s="178"/>
      <c r="PF91" s="178"/>
      <c r="PG91" s="178"/>
      <c r="PH91" s="178"/>
      <c r="PI91" s="178"/>
      <c r="PJ91" s="178"/>
      <c r="PK91" s="178"/>
      <c r="PL91" s="178"/>
      <c r="PM91" s="178"/>
      <c r="PN91" s="178"/>
      <c r="PO91" s="178"/>
      <c r="PP91" s="178"/>
      <c r="PQ91" s="178"/>
      <c r="PR91" s="178"/>
      <c r="PS91" s="178"/>
      <c r="PT91" s="178"/>
      <c r="PU91" s="178"/>
      <c r="PV91" s="178"/>
      <c r="PW91" s="178"/>
      <c r="PX91" s="178"/>
      <c r="PY91" s="178"/>
      <c r="PZ91" s="178"/>
      <c r="QA91" s="178"/>
      <c r="QB91" s="178"/>
      <c r="QC91" s="178"/>
      <c r="QD91" s="178"/>
      <c r="QE91" s="178"/>
      <c r="QF91" s="178"/>
      <c r="QG91" s="178"/>
      <c r="QH91" s="178"/>
      <c r="QI91" s="178"/>
      <c r="QJ91" s="178"/>
      <c r="QK91" s="178"/>
      <c r="QL91" s="178"/>
      <c r="QM91" s="178"/>
      <c r="QN91" s="178"/>
      <c r="QO91" s="178"/>
      <c r="QP91" s="178"/>
      <c r="QQ91" s="178"/>
      <c r="QR91" s="178"/>
      <c r="QS91" s="178"/>
      <c r="QT91" s="178"/>
      <c r="QU91" s="178"/>
      <c r="QV91" s="178"/>
      <c r="QW91" s="178"/>
      <c r="QX91" s="178"/>
      <c r="QY91" s="178"/>
      <c r="QZ91" s="178"/>
      <c r="RA91" s="178"/>
      <c r="RB91" s="178"/>
      <c r="RC91" s="178"/>
      <c r="RD91" s="178"/>
      <c r="RE91" s="178"/>
      <c r="RF91" s="178"/>
      <c r="RG91" s="178"/>
      <c r="RH91" s="178"/>
      <c r="RI91" s="178"/>
      <c r="RJ91" s="178"/>
      <c r="RK91" s="178"/>
      <c r="RL91" s="178"/>
      <c r="RM91" s="178"/>
      <c r="RN91" s="178"/>
      <c r="RO91" s="178"/>
      <c r="RP91" s="178"/>
      <c r="RQ91" s="178"/>
      <c r="RR91" s="178"/>
      <c r="RS91" s="178"/>
      <c r="RT91" s="178"/>
      <c r="RU91" s="178"/>
      <c r="RV91" s="178"/>
      <c r="RW91" s="178"/>
      <c r="RX91" s="178"/>
      <c r="RY91" s="178"/>
      <c r="RZ91" s="178"/>
      <c r="SA91" s="178"/>
      <c r="SB91" s="178"/>
      <c r="SC91" s="178"/>
      <c r="SD91" s="178"/>
      <c r="SE91" s="178"/>
      <c r="SF91" s="178"/>
      <c r="SG91" s="178"/>
      <c r="SH91" s="178"/>
      <c r="SI91" s="178"/>
      <c r="SJ91" s="178"/>
      <c r="SK91" s="178"/>
      <c r="SL91" s="178"/>
      <c r="SM91" s="178"/>
      <c r="SN91" s="178"/>
      <c r="SO91" s="178"/>
      <c r="SP91" s="178"/>
      <c r="SQ91" s="178"/>
      <c r="SR91" s="178"/>
      <c r="SS91" s="178"/>
      <c r="ST91" s="178"/>
      <c r="SU91" s="178"/>
      <c r="SV91" s="178"/>
      <c r="SW91" s="178"/>
      <c r="SX91" s="178"/>
      <c r="SY91" s="178"/>
      <c r="SZ91" s="178"/>
      <c r="TA91" s="178"/>
      <c r="TB91" s="178"/>
      <c r="TC91" s="178"/>
      <c r="TD91" s="178"/>
      <c r="TE91" s="178"/>
      <c r="TF91" s="178"/>
      <c r="TG91" s="178"/>
      <c r="TH91" s="178"/>
      <c r="TI91" s="178"/>
      <c r="TJ91" s="178"/>
      <c r="TK91" s="178"/>
      <c r="TL91" s="178"/>
      <c r="TM91" s="178"/>
      <c r="TN91" s="178"/>
      <c r="TO91" s="178"/>
      <c r="TP91" s="178"/>
      <c r="TQ91" s="178"/>
      <c r="TR91" s="178"/>
      <c r="TS91" s="178"/>
      <c r="TT91" s="178"/>
      <c r="TU91" s="178"/>
      <c r="TV91" s="178"/>
      <c r="TW91" s="178"/>
      <c r="TX91" s="178"/>
      <c r="TY91" s="178"/>
      <c r="TZ91" s="178"/>
      <c r="UA91" s="178"/>
      <c r="UB91" s="178"/>
      <c r="UC91" s="178"/>
      <c r="UD91" s="178"/>
      <c r="UE91" s="178"/>
      <c r="UF91" s="178"/>
      <c r="UG91" s="178"/>
      <c r="UH91" s="178"/>
      <c r="UI91" s="178"/>
      <c r="UJ91" s="178"/>
      <c r="UK91" s="178"/>
      <c r="UL91" s="178"/>
      <c r="UM91" s="178"/>
      <c r="UN91" s="178"/>
      <c r="UO91" s="178"/>
      <c r="UP91" s="178"/>
      <c r="UQ91" s="178"/>
      <c r="UR91" s="178"/>
      <c r="US91" s="178"/>
      <c r="UT91" s="178"/>
      <c r="UU91" s="178"/>
      <c r="UV91" s="178"/>
      <c r="UW91" s="178"/>
      <c r="UX91" s="178"/>
      <c r="UY91" s="178"/>
      <c r="UZ91" s="178"/>
      <c r="VA91" s="178"/>
      <c r="VB91" s="178"/>
      <c r="VC91" s="178"/>
      <c r="VD91" s="178"/>
      <c r="VE91" s="178"/>
      <c r="VF91" s="178"/>
      <c r="VG91" s="178"/>
      <c r="VH91" s="178"/>
      <c r="VI91" s="178"/>
      <c r="VJ91" s="178"/>
      <c r="VK91" s="178"/>
      <c r="VL91" s="178"/>
      <c r="VM91" s="178"/>
      <c r="VN91" s="178"/>
      <c r="VO91" s="178"/>
      <c r="VP91" s="178"/>
      <c r="VQ91" s="178"/>
      <c r="VR91" s="178"/>
      <c r="VS91" s="178"/>
      <c r="VT91" s="178"/>
      <c r="VU91" s="178"/>
      <c r="VV91" s="178"/>
      <c r="VW91" s="178"/>
      <c r="VX91" s="178"/>
      <c r="VY91" s="178"/>
      <c r="VZ91" s="178"/>
      <c r="WA91" s="178"/>
      <c r="WB91" s="178"/>
      <c r="WC91" s="178"/>
      <c r="WD91" s="178"/>
      <c r="WE91" s="178"/>
      <c r="WF91" s="178"/>
      <c r="WG91" s="178"/>
      <c r="WH91" s="178"/>
      <c r="WI91" s="178"/>
      <c r="WJ91" s="178"/>
      <c r="WK91" s="178"/>
      <c r="WL91" s="178"/>
      <c r="WM91" s="178"/>
      <c r="WN91" s="178"/>
      <c r="WO91" s="178"/>
      <c r="WP91" s="178"/>
      <c r="WQ91" s="178"/>
      <c r="WR91" s="178"/>
      <c r="WS91" s="178"/>
      <c r="WT91" s="178"/>
      <c r="WU91" s="178"/>
      <c r="WV91" s="178"/>
      <c r="WW91" s="178"/>
      <c r="WX91" s="178"/>
      <c r="WY91" s="178"/>
      <c r="WZ91" s="178"/>
      <c r="XA91" s="178"/>
      <c r="XB91" s="178"/>
      <c r="XC91" s="178"/>
      <c r="XD91" s="178"/>
      <c r="XE91" s="178"/>
      <c r="XF91" s="178"/>
      <c r="XG91" s="178"/>
      <c r="XH91" s="178"/>
      <c r="XI91" s="178"/>
      <c r="XJ91" s="178"/>
      <c r="XK91" s="178"/>
      <c r="XL91" s="178"/>
      <c r="XM91" s="178"/>
      <c r="XN91" s="178"/>
      <c r="XO91" s="178"/>
      <c r="XP91" s="178"/>
      <c r="XQ91" s="178"/>
      <c r="XR91" s="178"/>
      <c r="XS91" s="178"/>
      <c r="XT91" s="178"/>
      <c r="XU91" s="178"/>
      <c r="XV91" s="178"/>
      <c r="XW91" s="178"/>
      <c r="XX91" s="178"/>
      <c r="XY91" s="178"/>
      <c r="XZ91" s="178"/>
      <c r="YA91" s="178"/>
      <c r="YB91" s="178"/>
      <c r="YC91" s="178"/>
      <c r="YD91" s="178"/>
      <c r="YE91" s="178"/>
      <c r="YF91" s="178"/>
      <c r="YG91" s="178"/>
      <c r="YH91" s="178"/>
      <c r="YI91" s="178"/>
      <c r="YJ91" s="178"/>
      <c r="YK91" s="178"/>
      <c r="YL91" s="178"/>
      <c r="YM91" s="178"/>
      <c r="YN91" s="178"/>
      <c r="YO91" s="178"/>
      <c r="YP91" s="178"/>
      <c r="YQ91" s="178"/>
      <c r="YR91" s="178"/>
      <c r="YS91" s="178"/>
      <c r="YT91" s="178"/>
      <c r="YU91" s="178"/>
      <c r="YV91" s="178"/>
      <c r="YW91" s="178"/>
      <c r="YX91" s="178"/>
      <c r="YY91" s="178"/>
      <c r="YZ91" s="178"/>
      <c r="ZA91" s="178"/>
      <c r="ZB91" s="178"/>
      <c r="ZC91" s="178"/>
      <c r="ZD91" s="178"/>
      <c r="ZE91" s="178"/>
      <c r="ZF91" s="178"/>
      <c r="ZG91" s="178"/>
      <c r="ZH91" s="178"/>
      <c r="ZI91" s="178"/>
      <c r="ZJ91" s="178"/>
      <c r="ZK91" s="178"/>
      <c r="ZL91" s="178"/>
      <c r="ZM91" s="178"/>
      <c r="ZN91" s="178"/>
      <c r="ZO91" s="178"/>
      <c r="ZP91" s="178"/>
      <c r="ZQ91" s="178"/>
      <c r="ZR91" s="178"/>
      <c r="ZS91" s="178"/>
      <c r="ZT91" s="178"/>
      <c r="ZU91" s="178"/>
      <c r="ZV91" s="178"/>
      <c r="ZW91" s="178"/>
      <c r="ZX91" s="178"/>
      <c r="ZY91" s="178"/>
      <c r="ZZ91" s="178"/>
      <c r="AAA91" s="178"/>
      <c r="AAB91" s="178"/>
      <c r="AAC91" s="178"/>
      <c r="AAD91" s="178"/>
      <c r="AAE91" s="178"/>
      <c r="AAF91" s="178"/>
      <c r="AAG91" s="178"/>
      <c r="AAH91" s="178"/>
      <c r="AAI91" s="178"/>
      <c r="AAJ91" s="178"/>
      <c r="AAK91" s="178"/>
      <c r="AAL91" s="178"/>
      <c r="AAM91" s="178"/>
      <c r="AAN91" s="178"/>
      <c r="AAO91" s="178"/>
      <c r="AAP91" s="178"/>
      <c r="AAQ91" s="178"/>
      <c r="AAR91" s="178"/>
      <c r="AAS91" s="178"/>
      <c r="AAT91" s="178"/>
      <c r="AAU91" s="178"/>
      <c r="AAV91" s="178"/>
      <c r="AAW91" s="178"/>
      <c r="AAX91" s="178"/>
      <c r="AAY91" s="178"/>
      <c r="AAZ91" s="178"/>
      <c r="ABA91" s="178"/>
      <c r="ABB91" s="178"/>
      <c r="ABC91" s="178"/>
      <c r="ABD91" s="178"/>
      <c r="ABE91" s="178"/>
      <c r="ABF91" s="178"/>
      <c r="ABG91" s="178"/>
      <c r="ABH91" s="178"/>
      <c r="ABI91" s="178"/>
      <c r="ABJ91" s="178"/>
      <c r="ABK91" s="178"/>
      <c r="ABL91" s="178"/>
      <c r="ABM91" s="178"/>
      <c r="ABN91" s="178"/>
      <c r="ABO91" s="178"/>
      <c r="ABP91" s="178"/>
      <c r="ABQ91" s="178"/>
      <c r="ABR91" s="178"/>
      <c r="ABS91" s="178"/>
      <c r="ABT91" s="178"/>
      <c r="ABU91" s="178"/>
      <c r="ABV91" s="178"/>
      <c r="ABW91" s="178"/>
      <c r="ABX91" s="178"/>
      <c r="ABY91" s="178"/>
      <c r="ABZ91" s="178"/>
      <c r="ACA91" s="178"/>
      <c r="ACB91" s="178"/>
      <c r="ACC91" s="178"/>
      <c r="ACD91" s="178"/>
      <c r="ACE91" s="178"/>
      <c r="ACF91" s="178"/>
      <c r="ACG91" s="178"/>
      <c r="ACH91" s="178"/>
      <c r="ACI91" s="178"/>
      <c r="ACJ91" s="178"/>
      <c r="ACK91" s="178"/>
      <c r="ACL91" s="178"/>
      <c r="ACM91" s="178"/>
      <c r="ACN91" s="178"/>
      <c r="ACO91" s="178"/>
      <c r="ACP91" s="178"/>
      <c r="ACQ91" s="178"/>
      <c r="ACR91" s="178"/>
      <c r="ACS91" s="178"/>
      <c r="ACT91" s="178"/>
      <c r="ACU91" s="178"/>
      <c r="ACV91" s="178"/>
      <c r="ACW91" s="178"/>
      <c r="ACX91" s="178"/>
      <c r="ACY91" s="178"/>
      <c r="ACZ91" s="178"/>
      <c r="ADA91" s="178"/>
      <c r="ADB91" s="178"/>
      <c r="ADC91" s="178"/>
      <c r="ADD91" s="178"/>
      <c r="ADE91" s="178"/>
      <c r="ADF91" s="178"/>
      <c r="ADG91" s="178"/>
      <c r="ADH91" s="178"/>
      <c r="ADI91" s="178"/>
      <c r="ADJ91" s="178"/>
      <c r="ADK91" s="178"/>
      <c r="ADL91" s="178"/>
      <c r="ADM91" s="178"/>
      <c r="ADN91" s="178"/>
      <c r="ADO91" s="178"/>
      <c r="ADP91" s="178"/>
      <c r="ADQ91" s="178"/>
      <c r="ADR91" s="178"/>
      <c r="ADS91" s="178"/>
      <c r="ADT91" s="178"/>
      <c r="ADU91" s="178"/>
      <c r="ADV91" s="178"/>
      <c r="ADW91" s="178"/>
      <c r="ADX91" s="178"/>
      <c r="ADY91" s="178"/>
      <c r="ADZ91" s="178"/>
      <c r="AEA91" s="178"/>
      <c r="AEB91" s="178"/>
      <c r="AEC91" s="178"/>
      <c r="AED91" s="178"/>
      <c r="AEE91" s="178"/>
      <c r="AEF91" s="178"/>
      <c r="AEG91" s="178"/>
      <c r="AEH91" s="178"/>
      <c r="AEI91" s="178"/>
      <c r="AEJ91" s="178"/>
      <c r="AEK91" s="178"/>
      <c r="AEL91" s="178"/>
      <c r="AEM91" s="178"/>
      <c r="AEN91" s="178"/>
      <c r="AEO91" s="178"/>
      <c r="AEP91" s="178"/>
      <c r="AEQ91" s="178"/>
      <c r="AER91" s="178"/>
      <c r="AES91" s="178"/>
      <c r="AET91" s="178"/>
      <c r="AEU91" s="178"/>
      <c r="AEV91" s="178"/>
      <c r="AEW91" s="178"/>
      <c r="AEX91" s="178"/>
      <c r="AEY91" s="178"/>
      <c r="AEZ91" s="178"/>
      <c r="AFA91" s="178"/>
      <c r="AFB91" s="178"/>
      <c r="AFC91" s="178"/>
      <c r="AFD91" s="178"/>
      <c r="AFE91" s="178"/>
      <c r="AFF91" s="178"/>
      <c r="AFG91" s="178"/>
      <c r="AFH91" s="178"/>
      <c r="AFI91" s="178"/>
      <c r="AFJ91" s="178"/>
      <c r="AFK91" s="178"/>
      <c r="AFL91" s="178"/>
      <c r="AFM91" s="178"/>
      <c r="AFN91" s="178"/>
      <c r="AFO91" s="178"/>
      <c r="AFP91" s="178"/>
      <c r="AFQ91" s="178"/>
      <c r="AFR91" s="178"/>
      <c r="AFS91" s="178"/>
      <c r="AFT91" s="178"/>
      <c r="AFU91" s="178"/>
      <c r="AFV91" s="178"/>
      <c r="AFW91" s="178"/>
      <c r="AFX91" s="178"/>
      <c r="AFY91" s="178"/>
      <c r="AFZ91" s="178"/>
      <c r="AGA91" s="178"/>
      <c r="AGB91" s="178"/>
      <c r="AGC91" s="178"/>
      <c r="AGD91" s="178"/>
      <c r="AGE91" s="178"/>
      <c r="AGF91" s="178"/>
      <c r="AGG91" s="178"/>
      <c r="AGH91" s="178"/>
      <c r="AGI91" s="178"/>
      <c r="AGJ91" s="178"/>
      <c r="AGK91" s="178"/>
      <c r="AGL91" s="178"/>
      <c r="AGM91" s="178"/>
      <c r="AGN91" s="178"/>
      <c r="AGO91" s="178"/>
      <c r="AGP91" s="178"/>
      <c r="AGQ91" s="178"/>
      <c r="AGR91" s="178"/>
      <c r="AGS91" s="178"/>
      <c r="AGT91" s="178"/>
      <c r="AGU91" s="178"/>
      <c r="AGV91" s="178"/>
      <c r="AGW91" s="178"/>
      <c r="AGX91" s="178"/>
      <c r="AGY91" s="178"/>
      <c r="AGZ91" s="178"/>
      <c r="AHA91" s="178"/>
      <c r="AHB91" s="178"/>
      <c r="AHC91" s="178"/>
      <c r="AHD91" s="178"/>
      <c r="AHE91" s="178"/>
      <c r="AHF91" s="178"/>
      <c r="AHG91" s="178"/>
      <c r="AHH91" s="178"/>
      <c r="AHI91" s="178"/>
      <c r="AHJ91" s="178"/>
      <c r="AHK91" s="178"/>
      <c r="AHL91" s="178"/>
      <c r="AHM91" s="178"/>
      <c r="AHN91" s="178"/>
      <c r="AHO91" s="178"/>
      <c r="AHP91" s="178"/>
      <c r="AHQ91" s="178"/>
      <c r="AHR91" s="178"/>
      <c r="AHS91" s="178"/>
      <c r="AHT91" s="178"/>
      <c r="AHU91" s="178"/>
      <c r="AHV91" s="178"/>
      <c r="AHW91" s="178"/>
      <c r="AHX91" s="178"/>
      <c r="AHY91" s="178"/>
      <c r="AHZ91" s="178"/>
      <c r="AIA91" s="178"/>
      <c r="AIB91" s="178"/>
      <c r="AIC91" s="178"/>
      <c r="AID91" s="178"/>
      <c r="AIE91" s="178"/>
      <c r="AIF91" s="178"/>
      <c r="AIG91" s="178"/>
      <c r="AIH91" s="178"/>
      <c r="AII91" s="178"/>
      <c r="AIJ91" s="178"/>
      <c r="AIK91" s="178"/>
      <c r="AIL91" s="178"/>
      <c r="AIM91" s="178"/>
      <c r="AIN91" s="178"/>
      <c r="AIO91" s="178"/>
      <c r="AIP91" s="178"/>
      <c r="AIQ91" s="178"/>
      <c r="AIR91" s="178"/>
      <c r="AIS91" s="178"/>
      <c r="AIT91" s="178"/>
      <c r="AIU91" s="178"/>
      <c r="AIV91" s="178"/>
      <c r="AIW91" s="178"/>
      <c r="AIX91" s="178"/>
      <c r="AIY91" s="178"/>
      <c r="AIZ91" s="178"/>
      <c r="AJA91" s="178"/>
      <c r="AJB91" s="178"/>
      <c r="AJC91" s="178"/>
      <c r="AJD91" s="178"/>
      <c r="AJE91" s="178"/>
      <c r="AJF91" s="178"/>
      <c r="AJG91" s="178"/>
      <c r="AJH91" s="178"/>
      <c r="AJI91" s="178"/>
      <c r="AJJ91" s="178"/>
      <c r="AJK91" s="178"/>
      <c r="AJL91" s="178"/>
      <c r="AJM91" s="178"/>
      <c r="AJN91" s="178"/>
      <c r="AJO91" s="178"/>
      <c r="AJP91" s="178"/>
      <c r="AJQ91" s="178"/>
      <c r="AJR91" s="178"/>
      <c r="AJS91" s="178"/>
      <c r="AJT91" s="178"/>
      <c r="AJU91" s="178"/>
      <c r="AJV91" s="178"/>
      <c r="AJW91" s="178"/>
      <c r="AJX91" s="178"/>
      <c r="AJY91" s="178"/>
      <c r="AJZ91" s="178"/>
      <c r="AKA91" s="178"/>
      <c r="AKB91" s="178"/>
      <c r="AKC91" s="178"/>
      <c r="AKD91" s="178"/>
      <c r="AKE91" s="178"/>
      <c r="AKF91" s="178"/>
      <c r="AKG91" s="178"/>
      <c r="AKH91" s="178"/>
      <c r="AKI91" s="178"/>
      <c r="AKJ91" s="178"/>
      <c r="AKK91" s="178"/>
      <c r="AKL91" s="178"/>
      <c r="AKM91" s="178"/>
      <c r="AKN91" s="178"/>
      <c r="AKO91" s="178"/>
      <c r="AKP91" s="178"/>
      <c r="AKQ91" s="178"/>
      <c r="AKR91" s="178"/>
      <c r="AKS91" s="178"/>
      <c r="AKT91" s="178"/>
      <c r="AKU91" s="178"/>
      <c r="AKV91" s="178"/>
      <c r="AKW91" s="178"/>
      <c r="AKX91" s="178"/>
      <c r="AKY91" s="178"/>
      <c r="AKZ91" s="178"/>
      <c r="ALA91" s="178"/>
      <c r="ALB91" s="178"/>
      <c r="ALC91" s="178"/>
      <c r="ALD91" s="178"/>
      <c r="ALE91" s="178"/>
      <c r="ALF91" s="178"/>
      <c r="ALG91" s="178"/>
      <c r="ALH91" s="178"/>
      <c r="ALI91" s="178"/>
      <c r="ALJ91" s="178"/>
      <c r="ALK91" s="178"/>
      <c r="ALL91" s="178"/>
      <c r="ALM91" s="178"/>
      <c r="ALN91" s="178"/>
      <c r="ALO91" s="178"/>
      <c r="ALP91" s="178"/>
      <c r="ALQ91" s="178"/>
      <c r="ALR91" s="178"/>
      <c r="ALS91" s="178"/>
      <c r="ALT91" s="178"/>
      <c r="ALU91" s="178"/>
      <c r="ALV91" s="178"/>
      <c r="ALW91" s="178"/>
      <c r="ALX91" s="178"/>
      <c r="ALY91" s="178"/>
      <c r="ALZ91" s="178"/>
      <c r="AMA91" s="178"/>
      <c r="AMB91" s="178"/>
      <c r="AMC91" s="178"/>
      <c r="AMD91" s="178"/>
      <c r="AME91" s="178"/>
      <c r="AMF91" s="178"/>
      <c r="AMG91" s="178"/>
      <c r="AMH91" s="178"/>
      <c r="AMI91" s="178"/>
      <c r="AMJ91" s="178"/>
      <c r="AMK91" s="178"/>
    </row>
    <row r="92" spans="1:1025" x14ac:dyDescent="0.25">
      <c r="A92" s="178"/>
      <c r="B92" s="192" t="s">
        <v>140</v>
      </c>
      <c r="C92" s="192">
        <v>31.84</v>
      </c>
      <c r="D92" s="188" t="s">
        <v>67</v>
      </c>
      <c r="E92" s="192">
        <v>63.14</v>
      </c>
      <c r="F92" s="192" t="s">
        <v>187</v>
      </c>
      <c r="G92" s="192">
        <v>53.93</v>
      </c>
      <c r="H92" s="188" t="s">
        <v>140</v>
      </c>
      <c r="I92" s="192">
        <v>31.84</v>
      </c>
      <c r="J92" s="192" t="s">
        <v>58</v>
      </c>
      <c r="K92" s="192">
        <v>34.76</v>
      </c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178"/>
      <c r="IC92" s="178"/>
      <c r="ID92" s="178"/>
      <c r="IE92" s="178"/>
      <c r="IF92" s="178"/>
      <c r="IG92" s="178"/>
      <c r="IH92" s="178"/>
      <c r="II92" s="178"/>
      <c r="IJ92" s="178"/>
      <c r="IK92" s="178"/>
      <c r="IL92" s="178"/>
      <c r="IM92" s="178"/>
      <c r="IN92" s="178"/>
      <c r="IO92" s="178"/>
      <c r="IP92" s="178"/>
      <c r="IQ92" s="178"/>
      <c r="IR92" s="178"/>
      <c r="IS92" s="178"/>
      <c r="IT92" s="178"/>
      <c r="IU92" s="178"/>
      <c r="IV92" s="178"/>
      <c r="IW92" s="178"/>
      <c r="IX92" s="178"/>
      <c r="IY92" s="178"/>
      <c r="IZ92" s="178"/>
      <c r="JA92" s="178"/>
      <c r="JB92" s="178"/>
      <c r="JC92" s="178"/>
      <c r="JD92" s="178"/>
      <c r="JE92" s="178"/>
      <c r="JF92" s="178"/>
      <c r="JG92" s="178"/>
      <c r="JH92" s="178"/>
      <c r="JI92" s="178"/>
      <c r="JJ92" s="178"/>
      <c r="JK92" s="178"/>
      <c r="JL92" s="178"/>
      <c r="JM92" s="178"/>
      <c r="JN92" s="178"/>
      <c r="JO92" s="178"/>
      <c r="JP92" s="178"/>
      <c r="JQ92" s="178"/>
      <c r="JR92" s="178"/>
      <c r="JS92" s="178"/>
      <c r="JT92" s="178"/>
      <c r="JU92" s="178"/>
      <c r="JV92" s="178"/>
      <c r="JW92" s="178"/>
      <c r="JX92" s="178"/>
      <c r="JY92" s="178"/>
      <c r="JZ92" s="178"/>
      <c r="KA92" s="178"/>
      <c r="KB92" s="178"/>
      <c r="KC92" s="178"/>
      <c r="KD92" s="178"/>
      <c r="KE92" s="178"/>
      <c r="KF92" s="178"/>
      <c r="KG92" s="178"/>
      <c r="KH92" s="178"/>
      <c r="KI92" s="178"/>
      <c r="KJ92" s="178"/>
      <c r="KK92" s="178"/>
      <c r="KL92" s="178"/>
      <c r="KM92" s="178"/>
      <c r="KN92" s="178"/>
      <c r="KO92" s="178"/>
      <c r="KP92" s="178"/>
      <c r="KQ92" s="178"/>
      <c r="KR92" s="178"/>
      <c r="KS92" s="178"/>
      <c r="KT92" s="178"/>
      <c r="KU92" s="178"/>
      <c r="KV92" s="178"/>
      <c r="KW92" s="178"/>
      <c r="KX92" s="178"/>
      <c r="KY92" s="178"/>
      <c r="KZ92" s="178"/>
      <c r="LA92" s="178"/>
      <c r="LB92" s="178"/>
      <c r="LC92" s="178"/>
      <c r="LD92" s="178"/>
      <c r="LE92" s="178"/>
      <c r="LF92" s="178"/>
      <c r="LG92" s="178"/>
      <c r="LH92" s="178"/>
      <c r="LI92" s="178"/>
      <c r="LJ92" s="178"/>
      <c r="LK92" s="178"/>
      <c r="LL92" s="178"/>
      <c r="LM92" s="178"/>
      <c r="LN92" s="178"/>
      <c r="LO92" s="178"/>
      <c r="LP92" s="178"/>
      <c r="LQ92" s="178"/>
      <c r="LR92" s="178"/>
      <c r="LS92" s="178"/>
      <c r="LT92" s="178"/>
      <c r="LU92" s="178"/>
      <c r="LV92" s="178"/>
      <c r="LW92" s="178"/>
      <c r="LX92" s="178"/>
      <c r="LY92" s="178"/>
      <c r="LZ92" s="178"/>
      <c r="MA92" s="178"/>
      <c r="MB92" s="178"/>
      <c r="MC92" s="178"/>
      <c r="MD92" s="178"/>
      <c r="ME92" s="178"/>
      <c r="MF92" s="178"/>
      <c r="MG92" s="178"/>
      <c r="MH92" s="178"/>
      <c r="MI92" s="178"/>
      <c r="MJ92" s="178"/>
      <c r="MK92" s="178"/>
      <c r="ML92" s="178"/>
      <c r="MM92" s="178"/>
      <c r="MN92" s="178"/>
      <c r="MO92" s="178"/>
      <c r="MP92" s="178"/>
      <c r="MQ92" s="178"/>
      <c r="MR92" s="178"/>
      <c r="MS92" s="178"/>
      <c r="MT92" s="178"/>
      <c r="MU92" s="178"/>
      <c r="MV92" s="178"/>
      <c r="MW92" s="178"/>
      <c r="MX92" s="178"/>
      <c r="MY92" s="178"/>
      <c r="MZ92" s="178"/>
      <c r="NA92" s="178"/>
      <c r="NB92" s="178"/>
      <c r="NC92" s="178"/>
      <c r="ND92" s="178"/>
      <c r="NE92" s="178"/>
      <c r="NF92" s="178"/>
      <c r="NG92" s="178"/>
      <c r="NH92" s="178"/>
      <c r="NI92" s="178"/>
      <c r="NJ92" s="178"/>
      <c r="NK92" s="178"/>
      <c r="NL92" s="178"/>
      <c r="NM92" s="178"/>
      <c r="NN92" s="178"/>
      <c r="NO92" s="178"/>
      <c r="NP92" s="178"/>
      <c r="NQ92" s="178"/>
      <c r="NR92" s="178"/>
      <c r="NS92" s="178"/>
      <c r="NT92" s="178"/>
      <c r="NU92" s="178"/>
      <c r="NV92" s="178"/>
      <c r="NW92" s="178"/>
      <c r="NX92" s="178"/>
      <c r="NY92" s="178"/>
      <c r="NZ92" s="178"/>
      <c r="OA92" s="178"/>
      <c r="OB92" s="178"/>
      <c r="OC92" s="178"/>
      <c r="OD92" s="178"/>
      <c r="OE92" s="178"/>
      <c r="OF92" s="178"/>
      <c r="OG92" s="178"/>
      <c r="OH92" s="178"/>
      <c r="OI92" s="178"/>
      <c r="OJ92" s="178"/>
      <c r="OK92" s="178"/>
      <c r="OL92" s="178"/>
      <c r="OM92" s="178"/>
      <c r="ON92" s="178"/>
      <c r="OO92" s="178"/>
      <c r="OP92" s="178"/>
      <c r="OQ92" s="178"/>
      <c r="OR92" s="178"/>
      <c r="OS92" s="178"/>
      <c r="OT92" s="178"/>
      <c r="OU92" s="178"/>
      <c r="OV92" s="178"/>
      <c r="OW92" s="178"/>
      <c r="OX92" s="178"/>
      <c r="OY92" s="178"/>
      <c r="OZ92" s="178"/>
      <c r="PA92" s="178"/>
      <c r="PB92" s="178"/>
      <c r="PC92" s="178"/>
      <c r="PD92" s="178"/>
      <c r="PE92" s="178"/>
      <c r="PF92" s="178"/>
      <c r="PG92" s="178"/>
      <c r="PH92" s="178"/>
      <c r="PI92" s="178"/>
      <c r="PJ92" s="178"/>
      <c r="PK92" s="178"/>
      <c r="PL92" s="178"/>
      <c r="PM92" s="178"/>
      <c r="PN92" s="178"/>
      <c r="PO92" s="178"/>
      <c r="PP92" s="178"/>
      <c r="PQ92" s="178"/>
      <c r="PR92" s="178"/>
      <c r="PS92" s="178"/>
      <c r="PT92" s="178"/>
      <c r="PU92" s="178"/>
      <c r="PV92" s="178"/>
      <c r="PW92" s="178"/>
      <c r="PX92" s="178"/>
      <c r="PY92" s="178"/>
      <c r="PZ92" s="178"/>
      <c r="QA92" s="178"/>
      <c r="QB92" s="178"/>
      <c r="QC92" s="178"/>
      <c r="QD92" s="178"/>
      <c r="QE92" s="178"/>
      <c r="QF92" s="178"/>
      <c r="QG92" s="178"/>
      <c r="QH92" s="178"/>
      <c r="QI92" s="178"/>
      <c r="QJ92" s="178"/>
      <c r="QK92" s="178"/>
      <c r="QL92" s="178"/>
      <c r="QM92" s="178"/>
      <c r="QN92" s="178"/>
      <c r="QO92" s="178"/>
      <c r="QP92" s="178"/>
      <c r="QQ92" s="178"/>
      <c r="QR92" s="178"/>
      <c r="QS92" s="178"/>
      <c r="QT92" s="178"/>
      <c r="QU92" s="178"/>
      <c r="QV92" s="178"/>
      <c r="QW92" s="178"/>
      <c r="QX92" s="178"/>
      <c r="QY92" s="178"/>
      <c r="QZ92" s="178"/>
      <c r="RA92" s="178"/>
      <c r="RB92" s="178"/>
      <c r="RC92" s="178"/>
      <c r="RD92" s="178"/>
      <c r="RE92" s="178"/>
      <c r="RF92" s="178"/>
      <c r="RG92" s="178"/>
      <c r="RH92" s="178"/>
      <c r="RI92" s="178"/>
      <c r="RJ92" s="178"/>
      <c r="RK92" s="178"/>
      <c r="RL92" s="178"/>
      <c r="RM92" s="178"/>
      <c r="RN92" s="178"/>
      <c r="RO92" s="178"/>
      <c r="RP92" s="178"/>
      <c r="RQ92" s="178"/>
      <c r="RR92" s="178"/>
      <c r="RS92" s="178"/>
      <c r="RT92" s="178"/>
      <c r="RU92" s="178"/>
      <c r="RV92" s="178"/>
      <c r="RW92" s="178"/>
      <c r="RX92" s="178"/>
      <c r="RY92" s="178"/>
      <c r="RZ92" s="178"/>
      <c r="SA92" s="178"/>
      <c r="SB92" s="178"/>
      <c r="SC92" s="178"/>
      <c r="SD92" s="178"/>
      <c r="SE92" s="178"/>
      <c r="SF92" s="178"/>
      <c r="SG92" s="178"/>
      <c r="SH92" s="178"/>
      <c r="SI92" s="178"/>
      <c r="SJ92" s="178"/>
      <c r="SK92" s="178"/>
      <c r="SL92" s="178"/>
      <c r="SM92" s="178"/>
      <c r="SN92" s="178"/>
      <c r="SO92" s="178"/>
      <c r="SP92" s="178"/>
      <c r="SQ92" s="178"/>
      <c r="SR92" s="178"/>
      <c r="SS92" s="178"/>
      <c r="ST92" s="178"/>
      <c r="SU92" s="178"/>
      <c r="SV92" s="178"/>
      <c r="SW92" s="178"/>
      <c r="SX92" s="178"/>
      <c r="SY92" s="178"/>
      <c r="SZ92" s="178"/>
      <c r="TA92" s="178"/>
      <c r="TB92" s="178"/>
      <c r="TC92" s="178"/>
      <c r="TD92" s="178"/>
      <c r="TE92" s="178"/>
      <c r="TF92" s="178"/>
      <c r="TG92" s="178"/>
      <c r="TH92" s="178"/>
      <c r="TI92" s="178"/>
      <c r="TJ92" s="178"/>
      <c r="TK92" s="178"/>
      <c r="TL92" s="178"/>
      <c r="TM92" s="178"/>
      <c r="TN92" s="178"/>
      <c r="TO92" s="178"/>
      <c r="TP92" s="178"/>
      <c r="TQ92" s="178"/>
      <c r="TR92" s="178"/>
      <c r="TS92" s="178"/>
      <c r="TT92" s="178"/>
      <c r="TU92" s="178"/>
      <c r="TV92" s="178"/>
      <c r="TW92" s="178"/>
      <c r="TX92" s="178"/>
      <c r="TY92" s="178"/>
      <c r="TZ92" s="178"/>
      <c r="UA92" s="178"/>
      <c r="UB92" s="178"/>
      <c r="UC92" s="178"/>
      <c r="UD92" s="178"/>
      <c r="UE92" s="178"/>
      <c r="UF92" s="178"/>
      <c r="UG92" s="178"/>
      <c r="UH92" s="178"/>
      <c r="UI92" s="178"/>
      <c r="UJ92" s="178"/>
      <c r="UK92" s="178"/>
      <c r="UL92" s="178"/>
      <c r="UM92" s="178"/>
      <c r="UN92" s="178"/>
      <c r="UO92" s="178"/>
      <c r="UP92" s="178"/>
      <c r="UQ92" s="178"/>
      <c r="UR92" s="178"/>
      <c r="US92" s="178"/>
      <c r="UT92" s="178"/>
      <c r="UU92" s="178"/>
      <c r="UV92" s="178"/>
      <c r="UW92" s="178"/>
      <c r="UX92" s="178"/>
      <c r="UY92" s="178"/>
      <c r="UZ92" s="178"/>
      <c r="VA92" s="178"/>
      <c r="VB92" s="178"/>
      <c r="VC92" s="178"/>
      <c r="VD92" s="178"/>
      <c r="VE92" s="178"/>
      <c r="VF92" s="178"/>
      <c r="VG92" s="178"/>
      <c r="VH92" s="178"/>
      <c r="VI92" s="178"/>
      <c r="VJ92" s="178"/>
      <c r="VK92" s="178"/>
      <c r="VL92" s="178"/>
      <c r="VM92" s="178"/>
      <c r="VN92" s="178"/>
      <c r="VO92" s="178"/>
      <c r="VP92" s="178"/>
      <c r="VQ92" s="178"/>
      <c r="VR92" s="178"/>
      <c r="VS92" s="178"/>
      <c r="VT92" s="178"/>
      <c r="VU92" s="178"/>
      <c r="VV92" s="178"/>
      <c r="VW92" s="178"/>
      <c r="VX92" s="178"/>
      <c r="VY92" s="178"/>
      <c r="VZ92" s="178"/>
      <c r="WA92" s="178"/>
      <c r="WB92" s="178"/>
      <c r="WC92" s="178"/>
      <c r="WD92" s="178"/>
      <c r="WE92" s="178"/>
      <c r="WF92" s="178"/>
      <c r="WG92" s="178"/>
      <c r="WH92" s="178"/>
      <c r="WI92" s="178"/>
      <c r="WJ92" s="178"/>
      <c r="WK92" s="178"/>
      <c r="WL92" s="178"/>
      <c r="WM92" s="178"/>
      <c r="WN92" s="178"/>
      <c r="WO92" s="178"/>
      <c r="WP92" s="178"/>
      <c r="WQ92" s="178"/>
      <c r="WR92" s="178"/>
      <c r="WS92" s="178"/>
      <c r="WT92" s="178"/>
      <c r="WU92" s="178"/>
      <c r="WV92" s="178"/>
      <c r="WW92" s="178"/>
      <c r="WX92" s="178"/>
      <c r="WY92" s="178"/>
      <c r="WZ92" s="178"/>
      <c r="XA92" s="178"/>
      <c r="XB92" s="178"/>
      <c r="XC92" s="178"/>
      <c r="XD92" s="178"/>
      <c r="XE92" s="178"/>
      <c r="XF92" s="178"/>
      <c r="XG92" s="178"/>
      <c r="XH92" s="178"/>
      <c r="XI92" s="178"/>
      <c r="XJ92" s="178"/>
      <c r="XK92" s="178"/>
      <c r="XL92" s="178"/>
      <c r="XM92" s="178"/>
      <c r="XN92" s="178"/>
      <c r="XO92" s="178"/>
      <c r="XP92" s="178"/>
      <c r="XQ92" s="178"/>
      <c r="XR92" s="178"/>
      <c r="XS92" s="178"/>
      <c r="XT92" s="178"/>
      <c r="XU92" s="178"/>
      <c r="XV92" s="178"/>
      <c r="XW92" s="178"/>
      <c r="XX92" s="178"/>
      <c r="XY92" s="178"/>
      <c r="XZ92" s="178"/>
      <c r="YA92" s="178"/>
      <c r="YB92" s="178"/>
      <c r="YC92" s="178"/>
      <c r="YD92" s="178"/>
      <c r="YE92" s="178"/>
      <c r="YF92" s="178"/>
      <c r="YG92" s="178"/>
      <c r="YH92" s="178"/>
      <c r="YI92" s="178"/>
      <c r="YJ92" s="178"/>
      <c r="YK92" s="178"/>
      <c r="YL92" s="178"/>
      <c r="YM92" s="178"/>
      <c r="YN92" s="178"/>
      <c r="YO92" s="178"/>
      <c r="YP92" s="178"/>
      <c r="YQ92" s="178"/>
      <c r="YR92" s="178"/>
      <c r="YS92" s="178"/>
      <c r="YT92" s="178"/>
      <c r="YU92" s="178"/>
      <c r="YV92" s="178"/>
      <c r="YW92" s="178"/>
      <c r="YX92" s="178"/>
      <c r="YY92" s="178"/>
      <c r="YZ92" s="178"/>
      <c r="ZA92" s="178"/>
      <c r="ZB92" s="178"/>
      <c r="ZC92" s="178"/>
      <c r="ZD92" s="178"/>
      <c r="ZE92" s="178"/>
      <c r="ZF92" s="178"/>
      <c r="ZG92" s="178"/>
      <c r="ZH92" s="178"/>
      <c r="ZI92" s="178"/>
      <c r="ZJ92" s="178"/>
      <c r="ZK92" s="178"/>
      <c r="ZL92" s="178"/>
      <c r="ZM92" s="178"/>
      <c r="ZN92" s="178"/>
      <c r="ZO92" s="178"/>
      <c r="ZP92" s="178"/>
      <c r="ZQ92" s="178"/>
      <c r="ZR92" s="178"/>
      <c r="ZS92" s="178"/>
      <c r="ZT92" s="178"/>
      <c r="ZU92" s="178"/>
      <c r="ZV92" s="178"/>
      <c r="ZW92" s="178"/>
      <c r="ZX92" s="178"/>
      <c r="ZY92" s="178"/>
      <c r="ZZ92" s="178"/>
      <c r="AAA92" s="178"/>
      <c r="AAB92" s="178"/>
      <c r="AAC92" s="178"/>
      <c r="AAD92" s="178"/>
      <c r="AAE92" s="178"/>
      <c r="AAF92" s="178"/>
      <c r="AAG92" s="178"/>
      <c r="AAH92" s="178"/>
      <c r="AAI92" s="178"/>
      <c r="AAJ92" s="178"/>
      <c r="AAK92" s="178"/>
      <c r="AAL92" s="178"/>
      <c r="AAM92" s="178"/>
      <c r="AAN92" s="178"/>
      <c r="AAO92" s="178"/>
      <c r="AAP92" s="178"/>
      <c r="AAQ92" s="178"/>
      <c r="AAR92" s="178"/>
      <c r="AAS92" s="178"/>
      <c r="AAT92" s="178"/>
      <c r="AAU92" s="178"/>
      <c r="AAV92" s="178"/>
      <c r="AAW92" s="178"/>
      <c r="AAX92" s="178"/>
      <c r="AAY92" s="178"/>
      <c r="AAZ92" s="178"/>
      <c r="ABA92" s="178"/>
      <c r="ABB92" s="178"/>
      <c r="ABC92" s="178"/>
      <c r="ABD92" s="178"/>
      <c r="ABE92" s="178"/>
      <c r="ABF92" s="178"/>
      <c r="ABG92" s="178"/>
      <c r="ABH92" s="178"/>
      <c r="ABI92" s="178"/>
      <c r="ABJ92" s="178"/>
      <c r="ABK92" s="178"/>
      <c r="ABL92" s="178"/>
      <c r="ABM92" s="178"/>
      <c r="ABN92" s="178"/>
      <c r="ABO92" s="178"/>
      <c r="ABP92" s="178"/>
      <c r="ABQ92" s="178"/>
      <c r="ABR92" s="178"/>
      <c r="ABS92" s="178"/>
      <c r="ABT92" s="178"/>
      <c r="ABU92" s="178"/>
      <c r="ABV92" s="178"/>
      <c r="ABW92" s="178"/>
      <c r="ABX92" s="178"/>
      <c r="ABY92" s="178"/>
      <c r="ABZ92" s="178"/>
      <c r="ACA92" s="178"/>
      <c r="ACB92" s="178"/>
      <c r="ACC92" s="178"/>
      <c r="ACD92" s="178"/>
      <c r="ACE92" s="178"/>
      <c r="ACF92" s="178"/>
      <c r="ACG92" s="178"/>
      <c r="ACH92" s="178"/>
      <c r="ACI92" s="178"/>
      <c r="ACJ92" s="178"/>
      <c r="ACK92" s="178"/>
      <c r="ACL92" s="178"/>
      <c r="ACM92" s="178"/>
      <c r="ACN92" s="178"/>
      <c r="ACO92" s="178"/>
      <c r="ACP92" s="178"/>
      <c r="ACQ92" s="178"/>
      <c r="ACR92" s="178"/>
      <c r="ACS92" s="178"/>
      <c r="ACT92" s="178"/>
      <c r="ACU92" s="178"/>
      <c r="ACV92" s="178"/>
      <c r="ACW92" s="178"/>
      <c r="ACX92" s="178"/>
      <c r="ACY92" s="178"/>
      <c r="ACZ92" s="178"/>
      <c r="ADA92" s="178"/>
      <c r="ADB92" s="178"/>
      <c r="ADC92" s="178"/>
      <c r="ADD92" s="178"/>
      <c r="ADE92" s="178"/>
      <c r="ADF92" s="178"/>
      <c r="ADG92" s="178"/>
      <c r="ADH92" s="178"/>
      <c r="ADI92" s="178"/>
      <c r="ADJ92" s="178"/>
      <c r="ADK92" s="178"/>
      <c r="ADL92" s="178"/>
      <c r="ADM92" s="178"/>
      <c r="ADN92" s="178"/>
      <c r="ADO92" s="178"/>
      <c r="ADP92" s="178"/>
      <c r="ADQ92" s="178"/>
      <c r="ADR92" s="178"/>
      <c r="ADS92" s="178"/>
      <c r="ADT92" s="178"/>
      <c r="ADU92" s="178"/>
      <c r="ADV92" s="178"/>
      <c r="ADW92" s="178"/>
      <c r="ADX92" s="178"/>
      <c r="ADY92" s="178"/>
      <c r="ADZ92" s="178"/>
      <c r="AEA92" s="178"/>
      <c r="AEB92" s="178"/>
      <c r="AEC92" s="178"/>
      <c r="AED92" s="178"/>
      <c r="AEE92" s="178"/>
      <c r="AEF92" s="178"/>
      <c r="AEG92" s="178"/>
      <c r="AEH92" s="178"/>
      <c r="AEI92" s="178"/>
      <c r="AEJ92" s="178"/>
      <c r="AEK92" s="178"/>
      <c r="AEL92" s="178"/>
      <c r="AEM92" s="178"/>
      <c r="AEN92" s="178"/>
      <c r="AEO92" s="178"/>
      <c r="AEP92" s="178"/>
      <c r="AEQ92" s="178"/>
      <c r="AER92" s="178"/>
      <c r="AES92" s="178"/>
      <c r="AET92" s="178"/>
      <c r="AEU92" s="178"/>
      <c r="AEV92" s="178"/>
      <c r="AEW92" s="178"/>
      <c r="AEX92" s="178"/>
      <c r="AEY92" s="178"/>
      <c r="AEZ92" s="178"/>
      <c r="AFA92" s="178"/>
      <c r="AFB92" s="178"/>
      <c r="AFC92" s="178"/>
      <c r="AFD92" s="178"/>
      <c r="AFE92" s="178"/>
      <c r="AFF92" s="178"/>
      <c r="AFG92" s="178"/>
      <c r="AFH92" s="178"/>
      <c r="AFI92" s="178"/>
      <c r="AFJ92" s="178"/>
      <c r="AFK92" s="178"/>
      <c r="AFL92" s="178"/>
      <c r="AFM92" s="178"/>
      <c r="AFN92" s="178"/>
      <c r="AFO92" s="178"/>
      <c r="AFP92" s="178"/>
      <c r="AFQ92" s="178"/>
      <c r="AFR92" s="178"/>
      <c r="AFS92" s="178"/>
      <c r="AFT92" s="178"/>
      <c r="AFU92" s="178"/>
      <c r="AFV92" s="178"/>
      <c r="AFW92" s="178"/>
      <c r="AFX92" s="178"/>
      <c r="AFY92" s="178"/>
      <c r="AFZ92" s="178"/>
      <c r="AGA92" s="178"/>
      <c r="AGB92" s="178"/>
      <c r="AGC92" s="178"/>
      <c r="AGD92" s="178"/>
      <c r="AGE92" s="178"/>
      <c r="AGF92" s="178"/>
      <c r="AGG92" s="178"/>
      <c r="AGH92" s="178"/>
      <c r="AGI92" s="178"/>
      <c r="AGJ92" s="178"/>
      <c r="AGK92" s="178"/>
      <c r="AGL92" s="178"/>
      <c r="AGM92" s="178"/>
      <c r="AGN92" s="178"/>
      <c r="AGO92" s="178"/>
      <c r="AGP92" s="178"/>
      <c r="AGQ92" s="178"/>
      <c r="AGR92" s="178"/>
      <c r="AGS92" s="178"/>
      <c r="AGT92" s="178"/>
      <c r="AGU92" s="178"/>
      <c r="AGV92" s="178"/>
      <c r="AGW92" s="178"/>
      <c r="AGX92" s="178"/>
      <c r="AGY92" s="178"/>
      <c r="AGZ92" s="178"/>
      <c r="AHA92" s="178"/>
      <c r="AHB92" s="178"/>
      <c r="AHC92" s="178"/>
      <c r="AHD92" s="178"/>
      <c r="AHE92" s="178"/>
      <c r="AHF92" s="178"/>
      <c r="AHG92" s="178"/>
      <c r="AHH92" s="178"/>
      <c r="AHI92" s="178"/>
      <c r="AHJ92" s="178"/>
      <c r="AHK92" s="178"/>
      <c r="AHL92" s="178"/>
      <c r="AHM92" s="178"/>
      <c r="AHN92" s="178"/>
      <c r="AHO92" s="178"/>
      <c r="AHP92" s="178"/>
      <c r="AHQ92" s="178"/>
      <c r="AHR92" s="178"/>
      <c r="AHS92" s="178"/>
      <c r="AHT92" s="178"/>
      <c r="AHU92" s="178"/>
      <c r="AHV92" s="178"/>
      <c r="AHW92" s="178"/>
      <c r="AHX92" s="178"/>
      <c r="AHY92" s="178"/>
      <c r="AHZ92" s="178"/>
      <c r="AIA92" s="178"/>
      <c r="AIB92" s="178"/>
      <c r="AIC92" s="178"/>
      <c r="AID92" s="178"/>
      <c r="AIE92" s="178"/>
      <c r="AIF92" s="178"/>
      <c r="AIG92" s="178"/>
      <c r="AIH92" s="178"/>
      <c r="AII92" s="178"/>
      <c r="AIJ92" s="178"/>
      <c r="AIK92" s="178"/>
      <c r="AIL92" s="178"/>
      <c r="AIM92" s="178"/>
      <c r="AIN92" s="178"/>
      <c r="AIO92" s="178"/>
      <c r="AIP92" s="178"/>
      <c r="AIQ92" s="178"/>
      <c r="AIR92" s="178"/>
      <c r="AIS92" s="178"/>
      <c r="AIT92" s="178"/>
      <c r="AIU92" s="178"/>
      <c r="AIV92" s="178"/>
      <c r="AIW92" s="178"/>
      <c r="AIX92" s="178"/>
      <c r="AIY92" s="178"/>
      <c r="AIZ92" s="178"/>
      <c r="AJA92" s="178"/>
      <c r="AJB92" s="178"/>
      <c r="AJC92" s="178"/>
      <c r="AJD92" s="178"/>
      <c r="AJE92" s="178"/>
      <c r="AJF92" s="178"/>
      <c r="AJG92" s="178"/>
      <c r="AJH92" s="178"/>
      <c r="AJI92" s="178"/>
      <c r="AJJ92" s="178"/>
      <c r="AJK92" s="178"/>
      <c r="AJL92" s="178"/>
      <c r="AJM92" s="178"/>
      <c r="AJN92" s="178"/>
      <c r="AJO92" s="178"/>
      <c r="AJP92" s="178"/>
      <c r="AJQ92" s="178"/>
      <c r="AJR92" s="178"/>
      <c r="AJS92" s="178"/>
      <c r="AJT92" s="178"/>
      <c r="AJU92" s="178"/>
      <c r="AJV92" s="178"/>
      <c r="AJW92" s="178"/>
      <c r="AJX92" s="178"/>
      <c r="AJY92" s="178"/>
      <c r="AJZ92" s="178"/>
      <c r="AKA92" s="178"/>
      <c r="AKB92" s="178"/>
      <c r="AKC92" s="178"/>
      <c r="AKD92" s="178"/>
      <c r="AKE92" s="178"/>
      <c r="AKF92" s="178"/>
      <c r="AKG92" s="178"/>
      <c r="AKH92" s="178"/>
      <c r="AKI92" s="178"/>
      <c r="AKJ92" s="178"/>
      <c r="AKK92" s="178"/>
      <c r="AKL92" s="178"/>
      <c r="AKM92" s="178"/>
      <c r="AKN92" s="178"/>
      <c r="AKO92" s="178"/>
      <c r="AKP92" s="178"/>
      <c r="AKQ92" s="178"/>
      <c r="AKR92" s="178"/>
      <c r="AKS92" s="178"/>
      <c r="AKT92" s="178"/>
      <c r="AKU92" s="178"/>
      <c r="AKV92" s="178"/>
      <c r="AKW92" s="178"/>
      <c r="AKX92" s="178"/>
      <c r="AKY92" s="178"/>
      <c r="AKZ92" s="178"/>
      <c r="ALA92" s="178"/>
      <c r="ALB92" s="178"/>
      <c r="ALC92" s="178"/>
      <c r="ALD92" s="178"/>
      <c r="ALE92" s="178"/>
      <c r="ALF92" s="178"/>
      <c r="ALG92" s="178"/>
      <c r="ALH92" s="178"/>
      <c r="ALI92" s="178"/>
      <c r="ALJ92" s="178"/>
      <c r="ALK92" s="178"/>
      <c r="ALL92" s="178"/>
      <c r="ALM92" s="178"/>
      <c r="ALN92" s="178"/>
      <c r="ALO92" s="178"/>
      <c r="ALP92" s="178"/>
      <c r="ALQ92" s="178"/>
      <c r="ALR92" s="178"/>
      <c r="ALS92" s="178"/>
      <c r="ALT92" s="178"/>
      <c r="ALU92" s="178"/>
      <c r="ALV92" s="178"/>
      <c r="ALW92" s="178"/>
      <c r="ALX92" s="178"/>
      <c r="ALY92" s="178"/>
      <c r="ALZ92" s="178"/>
      <c r="AMA92" s="178"/>
      <c r="AMB92" s="178"/>
      <c r="AMC92" s="178"/>
      <c r="AMD92" s="178"/>
      <c r="AME92" s="178"/>
      <c r="AMF92" s="178"/>
      <c r="AMG92" s="178"/>
      <c r="AMH92" s="178"/>
      <c r="AMI92" s="178"/>
      <c r="AMJ92" s="178"/>
      <c r="AMK92" s="178"/>
    </row>
  </sheetData>
  <mergeCells count="1">
    <mergeCell ref="C2:K2"/>
  </mergeCells>
  <pageMargins left="0.7" right="0.7" top="0.75" bottom="0.75" header="0.3" footer="0.3"/>
  <pageSetup paperSize="9" scale="70" orientation="landscape" verticalDpi="0" r:id="rId1"/>
  <rowBreaks count="3" manualBreakCount="3">
    <brk id="23" max="16383" man="1"/>
    <brk id="46" max="16383" man="1"/>
    <brk id="69" max="16383" man="1"/>
  </rowBreaks>
  <ignoredErrors>
    <ignoredError sqref="E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29"/>
  <sheetViews>
    <sheetView view="pageBreakPreview" zoomScale="60" zoomScaleNormal="100" workbookViewId="0">
      <selection activeCell="H32" sqref="H32"/>
    </sheetView>
  </sheetViews>
  <sheetFormatPr defaultRowHeight="16.5" x14ac:dyDescent="0.3"/>
  <cols>
    <col min="1" max="1" width="30" style="76" customWidth="1"/>
    <col min="2" max="2" width="11.7109375" style="76" customWidth="1"/>
    <col min="3" max="3" width="11" style="76" customWidth="1"/>
    <col min="4" max="4" width="11.42578125" style="76" customWidth="1"/>
    <col min="5" max="5" width="10.7109375" style="76" customWidth="1"/>
    <col min="6" max="1025" width="8" style="76" customWidth="1"/>
  </cols>
  <sheetData>
    <row r="1" spans="1:1025" x14ac:dyDescent="0.3">
      <c r="E1" s="77" t="s">
        <v>328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ht="35.25" customHeight="1" x14ac:dyDescent="0.25">
      <c r="A2" s="255" t="s">
        <v>693</v>
      </c>
      <c r="B2" s="255"/>
      <c r="C2" s="255"/>
      <c r="D2" s="255"/>
      <c r="E2" s="255"/>
      <c r="F2" s="78"/>
      <c r="G2" s="78"/>
      <c r="H2" s="78"/>
      <c r="I2" s="78"/>
      <c r="J2" s="7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4" spans="1:1025" x14ac:dyDescent="0.3">
      <c r="A4" s="79" t="s">
        <v>698</v>
      </c>
      <c r="B4" s="79"/>
      <c r="C4" s="79"/>
      <c r="D4" s="7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3">
      <c r="A5" s="79" t="s">
        <v>400</v>
      </c>
      <c r="B5" s="79"/>
      <c r="C5" s="79"/>
      <c r="D5" s="7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66" x14ac:dyDescent="0.3">
      <c r="A6" s="80" t="s">
        <v>401</v>
      </c>
      <c r="B6" s="81" t="s">
        <v>402</v>
      </c>
      <c r="C6" s="81" t="s">
        <v>403</v>
      </c>
      <c r="D6" s="81" t="s">
        <v>404</v>
      </c>
      <c r="E6" s="81" t="s">
        <v>405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3">
      <c r="A7" s="82" t="s">
        <v>406</v>
      </c>
      <c r="B7" s="87">
        <v>87.28</v>
      </c>
      <c r="C7" s="87">
        <v>142.57</v>
      </c>
      <c r="D7" s="87">
        <v>53.98</v>
      </c>
      <c r="E7" s="87">
        <v>283.83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x14ac:dyDescent="0.3">
      <c r="A8" s="82" t="s">
        <v>407</v>
      </c>
      <c r="B8" s="87">
        <v>130.22</v>
      </c>
      <c r="C8" s="87">
        <v>194.01</v>
      </c>
      <c r="D8" s="87">
        <v>45.38</v>
      </c>
      <c r="E8" s="87">
        <v>369.61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x14ac:dyDescent="0.3">
      <c r="A9" s="82" t="s">
        <v>408</v>
      </c>
      <c r="B9" s="87">
        <v>87.32</v>
      </c>
      <c r="C9" s="87">
        <v>197.48</v>
      </c>
      <c r="D9" s="87">
        <v>80.900000000000006</v>
      </c>
      <c r="E9" s="87">
        <v>365.7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x14ac:dyDescent="0.3">
      <c r="A10" s="82" t="s">
        <v>409</v>
      </c>
      <c r="B10" s="87">
        <v>125.05</v>
      </c>
      <c r="C10" s="87">
        <v>147.09</v>
      </c>
      <c r="D10" s="87">
        <v>76.209999999999994</v>
      </c>
      <c r="E10" s="87">
        <v>348.35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x14ac:dyDescent="0.3">
      <c r="A11" s="82" t="s">
        <v>410</v>
      </c>
      <c r="B11" s="87">
        <v>94.07</v>
      </c>
      <c r="C11" s="87">
        <v>187.37</v>
      </c>
      <c r="D11" s="87">
        <v>73.150000000000006</v>
      </c>
      <c r="E11" s="87">
        <v>354.59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x14ac:dyDescent="0.3">
      <c r="A12" s="82" t="s">
        <v>411</v>
      </c>
      <c r="B12" s="87">
        <v>115.53</v>
      </c>
      <c r="C12" s="87">
        <v>148.31</v>
      </c>
      <c r="D12" s="87">
        <v>39.200000000000003</v>
      </c>
      <c r="E12" s="87">
        <v>303.04000000000002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x14ac:dyDescent="0.3">
      <c r="A13" s="82" t="s">
        <v>412</v>
      </c>
      <c r="B13" s="87">
        <v>113.3</v>
      </c>
      <c r="C13" s="87">
        <v>176.64</v>
      </c>
      <c r="D13" s="87">
        <v>57.03</v>
      </c>
      <c r="E13" s="87">
        <v>346.97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x14ac:dyDescent="0.3">
      <c r="A14" s="82" t="s">
        <v>413</v>
      </c>
      <c r="B14" s="87">
        <v>98.69</v>
      </c>
      <c r="C14" s="87">
        <v>163.57</v>
      </c>
      <c r="D14" s="87">
        <v>75.58</v>
      </c>
      <c r="E14" s="87">
        <v>337.84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x14ac:dyDescent="0.3">
      <c r="A15" s="82" t="s">
        <v>414</v>
      </c>
      <c r="B15" s="87">
        <v>104.09</v>
      </c>
      <c r="C15" s="87">
        <v>185.31</v>
      </c>
      <c r="D15" s="87">
        <v>80.900000000000006</v>
      </c>
      <c r="E15" s="87">
        <v>370.3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x14ac:dyDescent="0.3">
      <c r="A16" s="82" t="s">
        <v>415</v>
      </c>
      <c r="B16" s="87">
        <v>130.58000000000001</v>
      </c>
      <c r="C16" s="87">
        <v>168.12</v>
      </c>
      <c r="D16" s="87">
        <v>47.31</v>
      </c>
      <c r="E16" s="87">
        <v>346.01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x14ac:dyDescent="0.3">
      <c r="A17" s="82" t="s">
        <v>417</v>
      </c>
      <c r="B17" s="87">
        <v>87.28</v>
      </c>
      <c r="C17" s="87">
        <v>147.15</v>
      </c>
      <c r="D17" s="87">
        <v>79.12</v>
      </c>
      <c r="E17" s="87">
        <v>313.55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x14ac:dyDescent="0.3">
      <c r="A18" s="82" t="s">
        <v>418</v>
      </c>
      <c r="B18" s="87">
        <v>132.01</v>
      </c>
      <c r="C18" s="87">
        <v>176.71</v>
      </c>
      <c r="D18" s="87">
        <v>76.680000000000007</v>
      </c>
      <c r="E18" s="87">
        <v>385.4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19" spans="1:1025" x14ac:dyDescent="0.3">
      <c r="A19" s="82" t="s">
        <v>419</v>
      </c>
      <c r="B19" s="87">
        <v>88.1</v>
      </c>
      <c r="C19" s="87">
        <v>179.04</v>
      </c>
      <c r="D19" s="87">
        <v>52.05</v>
      </c>
      <c r="E19" s="87">
        <v>319.19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</row>
    <row r="20" spans="1:1025" x14ac:dyDescent="0.3">
      <c r="A20" s="82" t="s">
        <v>420</v>
      </c>
      <c r="B20" s="87">
        <v>102.95</v>
      </c>
      <c r="C20" s="87">
        <v>195.25</v>
      </c>
      <c r="D20" s="87">
        <v>75.58</v>
      </c>
      <c r="E20" s="87">
        <v>373.78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</row>
    <row r="21" spans="1:1025" x14ac:dyDescent="0.3">
      <c r="A21" s="82" t="s">
        <v>421</v>
      </c>
      <c r="B21" s="87">
        <v>102.76</v>
      </c>
      <c r="C21" s="87">
        <v>176.1</v>
      </c>
      <c r="D21" s="87">
        <v>54.61</v>
      </c>
      <c r="E21" s="87">
        <v>333.47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  <row r="22" spans="1:1025" x14ac:dyDescent="0.3">
      <c r="A22" s="82" t="s">
        <v>422</v>
      </c>
      <c r="B22" s="87">
        <v>97.52</v>
      </c>
      <c r="C22" s="87">
        <v>193.44</v>
      </c>
      <c r="D22" s="87">
        <v>45.38</v>
      </c>
      <c r="E22" s="87">
        <v>336.34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</row>
    <row r="23" spans="1:1025" x14ac:dyDescent="0.3">
      <c r="A23" s="82" t="s">
        <v>423</v>
      </c>
      <c r="B23" s="87">
        <v>113.3</v>
      </c>
      <c r="C23" s="87">
        <v>173.71</v>
      </c>
      <c r="D23" s="87">
        <v>88.33</v>
      </c>
      <c r="E23" s="87">
        <v>375.34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5" x14ac:dyDescent="0.3">
      <c r="A24" s="82" t="s">
        <v>424</v>
      </c>
      <c r="B24" s="87">
        <v>108.28</v>
      </c>
      <c r="C24" s="87">
        <v>163.98</v>
      </c>
      <c r="D24" s="87">
        <v>94.75</v>
      </c>
      <c r="E24" s="87">
        <v>367.01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</row>
    <row r="25" spans="1:1025" x14ac:dyDescent="0.3">
      <c r="A25" s="82" t="s">
        <v>425</v>
      </c>
      <c r="B25" s="87">
        <v>136.44999999999999</v>
      </c>
      <c r="C25" s="87">
        <v>191.13</v>
      </c>
      <c r="D25" s="87">
        <v>57.03</v>
      </c>
      <c r="E25" s="87">
        <v>384.61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</row>
    <row r="26" spans="1:1025" x14ac:dyDescent="0.3">
      <c r="A26" s="82" t="s">
        <v>426</v>
      </c>
      <c r="B26" s="87">
        <v>89.61</v>
      </c>
      <c r="C26" s="87">
        <v>164.11</v>
      </c>
      <c r="D26" s="87">
        <v>47.31</v>
      </c>
      <c r="E26" s="87">
        <v>301.02999999999997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</row>
    <row r="27" spans="1:1025" x14ac:dyDescent="0.3">
      <c r="A27" s="83" t="s">
        <v>416</v>
      </c>
      <c r="B27" s="88">
        <v>107.22</v>
      </c>
      <c r="C27" s="88">
        <v>173.55</v>
      </c>
      <c r="D27" s="88">
        <v>65.02</v>
      </c>
      <c r="E27" s="88">
        <v>345.8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</row>
    <row r="28" spans="1:1025" x14ac:dyDescent="0.3">
      <c r="A28" s="79"/>
      <c r="B28" s="79"/>
      <c r="C28" s="79"/>
      <c r="D28" s="7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</row>
    <row r="29" spans="1:1025" x14ac:dyDescent="0.3">
      <c r="A29" s="256" t="s">
        <v>694</v>
      </c>
      <c r="B29" s="256"/>
      <c r="C29" s="256"/>
      <c r="D29" s="256"/>
      <c r="E29" s="256"/>
    </row>
  </sheetData>
  <mergeCells count="2">
    <mergeCell ref="A2:E2"/>
    <mergeCell ref="A29:E29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48"/>
  <sheetViews>
    <sheetView view="pageBreakPreview" zoomScale="60" zoomScaleNormal="73" workbookViewId="0">
      <selection activeCell="AA13" sqref="AA13"/>
    </sheetView>
  </sheetViews>
  <sheetFormatPr defaultRowHeight="16.5" x14ac:dyDescent="0.3"/>
  <cols>
    <col min="1" max="1" width="30.28515625" style="61" customWidth="1"/>
    <col min="2" max="2" width="9.42578125" style="61" customWidth="1"/>
    <col min="3" max="3" width="13" style="61" customWidth="1"/>
    <col min="4" max="4" width="14" style="61" customWidth="1"/>
    <col min="5" max="6" width="14.140625" style="61" customWidth="1"/>
    <col min="7" max="7" width="4.28515625" style="61" customWidth="1"/>
    <col min="8" max="8" width="30.140625" style="61" customWidth="1"/>
    <col min="9" max="9" width="12.5703125" style="61" customWidth="1"/>
    <col min="10" max="10" width="13.85546875" style="61" customWidth="1"/>
    <col min="11" max="11" width="17.5703125" style="61" customWidth="1"/>
    <col min="12" max="13" width="14.7109375" style="61" customWidth="1"/>
    <col min="14" max="14" width="4.28515625" style="61" customWidth="1"/>
    <col min="15" max="15" width="29" style="61" customWidth="1"/>
    <col min="16" max="16" width="14.5703125" style="61" customWidth="1"/>
    <col min="17" max="17" width="14.7109375" style="61" customWidth="1"/>
    <col min="18" max="18" width="15.85546875" style="61" customWidth="1"/>
    <col min="19" max="20" width="14" style="61" customWidth="1"/>
    <col min="21" max="21" width="4.42578125" style="61" customWidth="1"/>
    <col min="22" max="22" width="23.5703125" style="61" customWidth="1"/>
    <col min="23" max="23" width="9.7109375" style="61" customWidth="1"/>
    <col min="24" max="24" width="11.85546875" style="61" customWidth="1"/>
    <col min="25" max="25" width="13.28515625" style="61" customWidth="1"/>
    <col min="26" max="27" width="13.7109375" style="61" customWidth="1"/>
    <col min="28" max="29" width="9.7109375" style="61" customWidth="1"/>
    <col min="30" max="30" width="14.7109375" style="61" customWidth="1"/>
    <col min="31" max="256" width="9.5703125" style="61" customWidth="1"/>
    <col min="257" max="257" width="30.28515625" style="61" customWidth="1"/>
    <col min="258" max="258" width="9.42578125" style="61" customWidth="1"/>
    <col min="259" max="259" width="13" style="61" customWidth="1"/>
    <col min="260" max="260" width="14" style="61" customWidth="1"/>
    <col min="261" max="262" width="14.140625" style="61" customWidth="1"/>
    <col min="263" max="263" width="4.28515625" style="61" customWidth="1"/>
    <col min="264" max="264" width="31.140625" style="61" customWidth="1"/>
    <col min="265" max="265" width="12.5703125" style="61" customWidth="1"/>
    <col min="266" max="266" width="13.85546875" style="61" customWidth="1"/>
    <col min="267" max="267" width="17.5703125" style="61" customWidth="1"/>
    <col min="268" max="269" width="14.7109375" style="61" customWidth="1"/>
    <col min="270" max="270" width="4.28515625" style="61" customWidth="1"/>
    <col min="271" max="271" width="30.7109375" style="61" customWidth="1"/>
    <col min="272" max="272" width="14.5703125" style="61" customWidth="1"/>
    <col min="273" max="273" width="14.7109375" style="61" customWidth="1"/>
    <col min="274" max="274" width="15.85546875" style="61" customWidth="1"/>
    <col min="275" max="276" width="14" style="61" customWidth="1"/>
    <col min="277" max="277" width="4.42578125" style="61" customWidth="1"/>
    <col min="278" max="285" width="9.7109375" style="61" customWidth="1"/>
    <col min="286" max="286" width="14.7109375" style="61" customWidth="1"/>
    <col min="287" max="512" width="9.5703125" style="61" customWidth="1"/>
    <col min="513" max="513" width="30.28515625" style="61" customWidth="1"/>
    <col min="514" max="514" width="9.42578125" style="61" customWidth="1"/>
    <col min="515" max="515" width="13" style="61" customWidth="1"/>
    <col min="516" max="516" width="14" style="61" customWidth="1"/>
    <col min="517" max="518" width="14.140625" style="61" customWidth="1"/>
    <col min="519" max="519" width="4.28515625" style="61" customWidth="1"/>
    <col min="520" max="520" width="31.140625" style="61" customWidth="1"/>
    <col min="521" max="521" width="12.5703125" style="61" customWidth="1"/>
    <col min="522" max="522" width="13.85546875" style="61" customWidth="1"/>
    <col min="523" max="523" width="17.5703125" style="61" customWidth="1"/>
    <col min="524" max="525" width="14.7109375" style="61" customWidth="1"/>
    <col min="526" max="526" width="4.28515625" style="61" customWidth="1"/>
    <col min="527" max="527" width="30.7109375" style="61" customWidth="1"/>
    <col min="528" max="528" width="14.5703125" style="61" customWidth="1"/>
    <col min="529" max="529" width="14.7109375" style="61" customWidth="1"/>
    <col min="530" max="530" width="15.85546875" style="61" customWidth="1"/>
    <col min="531" max="532" width="14" style="61" customWidth="1"/>
    <col min="533" max="533" width="4.42578125" style="61" customWidth="1"/>
    <col min="534" max="541" width="9.7109375" style="61" customWidth="1"/>
    <col min="542" max="542" width="14.7109375" style="61" customWidth="1"/>
    <col min="543" max="768" width="9.5703125" style="61" customWidth="1"/>
    <col min="769" max="769" width="30.28515625" style="61" customWidth="1"/>
    <col min="770" max="770" width="9.42578125" style="61" customWidth="1"/>
    <col min="771" max="771" width="13" style="61" customWidth="1"/>
    <col min="772" max="772" width="14" style="61" customWidth="1"/>
    <col min="773" max="774" width="14.140625" style="61" customWidth="1"/>
    <col min="775" max="775" width="4.28515625" style="61" customWidth="1"/>
    <col min="776" max="776" width="31.140625" style="61" customWidth="1"/>
    <col min="777" max="777" width="12.5703125" style="61" customWidth="1"/>
    <col min="778" max="778" width="13.85546875" style="61" customWidth="1"/>
    <col min="779" max="779" width="17.5703125" style="61" customWidth="1"/>
    <col min="780" max="781" width="14.7109375" style="61" customWidth="1"/>
    <col min="782" max="782" width="4.28515625" style="61" customWidth="1"/>
    <col min="783" max="783" width="30.7109375" style="61" customWidth="1"/>
    <col min="784" max="784" width="14.5703125" style="61" customWidth="1"/>
    <col min="785" max="785" width="14.7109375" style="61" customWidth="1"/>
    <col min="786" max="786" width="15.85546875" style="61" customWidth="1"/>
    <col min="787" max="788" width="14" style="61" customWidth="1"/>
    <col min="789" max="789" width="4.42578125" style="61" customWidth="1"/>
    <col min="790" max="797" width="9.7109375" style="61" customWidth="1"/>
    <col min="798" max="798" width="14.7109375" style="61" customWidth="1"/>
    <col min="799" max="1025" width="9.5703125" style="61" customWidth="1"/>
    <col min="1026" max="16384" width="9.140625" style="60"/>
  </cols>
  <sheetData>
    <row r="1" spans="1:27" x14ac:dyDescent="0.3">
      <c r="M1" s="61" t="s">
        <v>399</v>
      </c>
      <c r="AA1" s="62" t="s">
        <v>399</v>
      </c>
    </row>
    <row r="2" spans="1:27" ht="36" customHeight="1" x14ac:dyDescent="0.3">
      <c r="A2" s="257" t="s">
        <v>148</v>
      </c>
      <c r="B2" s="257"/>
      <c r="C2" s="257"/>
      <c r="D2" s="257"/>
      <c r="E2" s="257"/>
      <c r="F2" s="257"/>
      <c r="H2" s="257" t="s">
        <v>148</v>
      </c>
      <c r="I2" s="257"/>
      <c r="J2" s="257"/>
      <c r="K2" s="257"/>
      <c r="L2" s="257"/>
      <c r="M2" s="257"/>
      <c r="O2" s="257" t="s">
        <v>148</v>
      </c>
      <c r="P2" s="257"/>
      <c r="Q2" s="257"/>
      <c r="R2" s="257"/>
      <c r="S2" s="257"/>
      <c r="T2" s="257"/>
      <c r="V2" s="257" t="s">
        <v>148</v>
      </c>
      <c r="W2" s="257"/>
      <c r="X2" s="257"/>
      <c r="Y2" s="257"/>
      <c r="Z2" s="257"/>
      <c r="AA2" s="257"/>
    </row>
    <row r="3" spans="1:27" s="63" customFormat="1" x14ac:dyDescent="0.3">
      <c r="A3" s="258" t="s">
        <v>149</v>
      </c>
      <c r="B3" s="258"/>
      <c r="C3" s="258"/>
      <c r="D3" s="258"/>
      <c r="E3" s="258"/>
      <c r="F3" s="258"/>
      <c r="H3" s="258" t="s">
        <v>150</v>
      </c>
      <c r="I3" s="258"/>
      <c r="J3" s="258"/>
      <c r="K3" s="258"/>
      <c r="L3" s="258"/>
      <c r="M3" s="258"/>
      <c r="O3" s="258" t="s">
        <v>151</v>
      </c>
      <c r="P3" s="258"/>
      <c r="Q3" s="258"/>
      <c r="R3" s="258"/>
      <c r="S3" s="258"/>
      <c r="T3" s="258"/>
      <c r="V3" s="258" t="s">
        <v>152</v>
      </c>
      <c r="W3" s="258"/>
      <c r="X3" s="258"/>
      <c r="Y3" s="258"/>
      <c r="Z3" s="258"/>
      <c r="AA3" s="258"/>
    </row>
    <row r="4" spans="1:27" ht="89.25" customHeight="1" x14ac:dyDescent="0.3">
      <c r="A4" s="64" t="s">
        <v>153</v>
      </c>
      <c r="B4" s="257" t="s">
        <v>154</v>
      </c>
      <c r="C4" s="64" t="s">
        <v>155</v>
      </c>
      <c r="D4" s="64" t="s">
        <v>156</v>
      </c>
      <c r="E4" s="64" t="s">
        <v>157</v>
      </c>
      <c r="F4" s="64" t="s">
        <v>158</v>
      </c>
      <c r="H4" s="64" t="s">
        <v>153</v>
      </c>
      <c r="I4" s="257" t="s">
        <v>154</v>
      </c>
      <c r="J4" s="64" t="s">
        <v>159</v>
      </c>
      <c r="K4" s="64" t="s">
        <v>156</v>
      </c>
      <c r="L4" s="64" t="s">
        <v>157</v>
      </c>
      <c r="M4" s="64" t="s">
        <v>158</v>
      </c>
      <c r="O4" s="64" t="s">
        <v>153</v>
      </c>
      <c r="P4" s="257" t="s">
        <v>154</v>
      </c>
      <c r="Q4" s="64" t="s">
        <v>160</v>
      </c>
      <c r="R4" s="64" t="s">
        <v>156</v>
      </c>
      <c r="S4" s="64" t="s">
        <v>157</v>
      </c>
      <c r="T4" s="64" t="s">
        <v>158</v>
      </c>
      <c r="V4" s="64" t="s">
        <v>153</v>
      </c>
      <c r="W4" s="257" t="s">
        <v>154</v>
      </c>
      <c r="X4" s="64" t="s">
        <v>160</v>
      </c>
      <c r="Y4" s="64" t="s">
        <v>156</v>
      </c>
      <c r="Z4" s="64" t="s">
        <v>157</v>
      </c>
      <c r="AA4" s="64" t="s">
        <v>158</v>
      </c>
    </row>
    <row r="5" spans="1:27" ht="63" customHeight="1" x14ac:dyDescent="0.3">
      <c r="A5" s="65" t="s">
        <v>161</v>
      </c>
      <c r="B5" s="257"/>
      <c r="C5" s="66">
        <f>C6/B6+C7/B7+C8/B8+C9/B9+C10/B10+C11/B11+C12/B12+C13/B13+C14/B14+C15/B15</f>
        <v>173.36122047244095</v>
      </c>
      <c r="D5" s="66">
        <v>327.04000000000002</v>
      </c>
      <c r="E5" s="66">
        <f t="shared" ref="E5" si="0">C5-D5</f>
        <v>-153.67877952755907</v>
      </c>
      <c r="F5" s="66">
        <f t="shared" ref="F5" si="1">C5*100/D5</f>
        <v>53.009179449743435</v>
      </c>
      <c r="H5" s="65" t="s">
        <v>161</v>
      </c>
      <c r="I5" s="257"/>
      <c r="J5" s="67">
        <f>J6/I6+J7/I7+J8/I8+J9/I9+J10/I10+J11/I11+J12/I12+J13/I13+J14/I14+J15/I15</f>
        <v>67.969206974128241</v>
      </c>
      <c r="K5" s="66">
        <f>K6/I6+K7/I7+K8/I8+K9/I9+K10/I10+K11/I11+K12/I12+K13/I13+K14/I14+K15/I15</f>
        <v>327.04268262633087</v>
      </c>
      <c r="L5" s="66">
        <f t="shared" ref="L5" si="2">J5-K5</f>
        <v>-259.07347565220266</v>
      </c>
      <c r="M5" s="66">
        <f t="shared" ref="M5" si="3">J5*100/K5</f>
        <v>20.782977447560814</v>
      </c>
      <c r="O5" s="65" t="s">
        <v>161</v>
      </c>
      <c r="P5" s="257"/>
      <c r="Q5" s="66">
        <f>Q6/P6+Q7/P7+Q8/P8+Q9/P9+Q10/P10+Q11/P11+Q12/P12+Q13/P13+Q14/P14+Q15/P15</f>
        <v>104.67772778402698</v>
      </c>
      <c r="R5" s="66">
        <f>R6/P6+R7/P7+R8/P8+R9/P9+R10/P10+R11/P11+R12/P12+R13/P13+R14/P14+R15/P15</f>
        <v>327.04268262633087</v>
      </c>
      <c r="S5" s="66">
        <f t="shared" ref="S5" si="4">Q5-R5</f>
        <v>-222.36495484230389</v>
      </c>
      <c r="T5" s="66">
        <f>Q5*100/R5</f>
        <v>32.007359694889921</v>
      </c>
      <c r="V5" s="65" t="s">
        <v>161</v>
      </c>
      <c r="W5" s="257"/>
      <c r="X5" s="66">
        <f>X6/W6+X7/W7+X8/W8+X9/W9+X10/W10+X11/W11+X12/W12+X13/W13+X14/W14+X15/W15</f>
        <v>0.7142857142857143</v>
      </c>
      <c r="Y5" s="66">
        <f>Y6/W6+Y7/W7+Y8/W8+Y9/W9+Y10/W10+Y11/W11+Y12/W12+Y13/W13+Y14/W14+Y15/W15</f>
        <v>327.04268262633087</v>
      </c>
      <c r="Z5" s="66">
        <f>X5-Y5</f>
        <v>-326.32839691204515</v>
      </c>
      <c r="AA5" s="66">
        <f>X5*100/Y5</f>
        <v>0.21840748997947637</v>
      </c>
    </row>
    <row r="6" spans="1:27" ht="33" x14ac:dyDescent="0.3">
      <c r="A6" s="68" t="s">
        <v>162</v>
      </c>
      <c r="B6" s="69">
        <v>6.4</v>
      </c>
      <c r="C6" s="70">
        <v>0</v>
      </c>
      <c r="D6" s="70">
        <v>450</v>
      </c>
      <c r="E6" s="70">
        <v>-450</v>
      </c>
      <c r="F6" s="69">
        <v>0</v>
      </c>
      <c r="H6" s="68" t="s">
        <v>162</v>
      </c>
      <c r="I6" s="69">
        <v>6.4</v>
      </c>
      <c r="J6" s="71">
        <v>0</v>
      </c>
      <c r="K6" s="70">
        <v>450</v>
      </c>
      <c r="L6" s="70">
        <v>-450</v>
      </c>
      <c r="M6" s="69">
        <v>0</v>
      </c>
      <c r="O6" s="68" t="s">
        <v>162</v>
      </c>
      <c r="P6" s="69">
        <v>6.4</v>
      </c>
      <c r="Q6" s="71">
        <v>0</v>
      </c>
      <c r="R6" s="70">
        <v>450</v>
      </c>
      <c r="S6" s="70">
        <v>-450</v>
      </c>
      <c r="T6" s="69">
        <v>0</v>
      </c>
      <c r="V6" s="68" t="s">
        <v>162</v>
      </c>
      <c r="W6" s="69">
        <v>6.4</v>
      </c>
      <c r="X6" s="71">
        <v>0</v>
      </c>
      <c r="Y6" s="70">
        <v>450</v>
      </c>
      <c r="Z6" s="70">
        <v>-450</v>
      </c>
      <c r="AA6" s="69">
        <v>0</v>
      </c>
    </row>
    <row r="7" spans="1:27" x14ac:dyDescent="0.3">
      <c r="A7" s="68" t="s">
        <v>141</v>
      </c>
      <c r="B7" s="69">
        <v>1.07</v>
      </c>
      <c r="C7" s="70">
        <v>0</v>
      </c>
      <c r="D7" s="70">
        <v>50</v>
      </c>
      <c r="E7" s="70">
        <v>-50</v>
      </c>
      <c r="F7" s="69">
        <v>0</v>
      </c>
      <c r="H7" s="68" t="s">
        <v>141</v>
      </c>
      <c r="I7" s="69">
        <v>1.07</v>
      </c>
      <c r="J7" s="71">
        <v>0</v>
      </c>
      <c r="K7" s="70">
        <v>50</v>
      </c>
      <c r="L7" s="70">
        <v>-50</v>
      </c>
      <c r="M7" s="69">
        <v>0</v>
      </c>
      <c r="O7" s="68" t="s">
        <v>141</v>
      </c>
      <c r="P7" s="69">
        <v>1.07</v>
      </c>
      <c r="Q7" s="71">
        <v>0</v>
      </c>
      <c r="R7" s="70">
        <v>50</v>
      </c>
      <c r="S7" s="70">
        <v>-50</v>
      </c>
      <c r="T7" s="69">
        <v>0</v>
      </c>
      <c r="V7" s="68" t="s">
        <v>141</v>
      </c>
      <c r="W7" s="69">
        <v>1.07</v>
      </c>
      <c r="X7" s="71">
        <v>0</v>
      </c>
      <c r="Y7" s="70">
        <v>50</v>
      </c>
      <c r="Z7" s="70">
        <v>-50</v>
      </c>
      <c r="AA7" s="69">
        <v>0</v>
      </c>
    </row>
    <row r="8" spans="1:27" x14ac:dyDescent="0.3">
      <c r="A8" s="68" t="s">
        <v>142</v>
      </c>
      <c r="B8" s="69">
        <v>7</v>
      </c>
      <c r="C8" s="70">
        <v>0</v>
      </c>
      <c r="D8" s="70">
        <v>10</v>
      </c>
      <c r="E8" s="70">
        <v>-10</v>
      </c>
      <c r="F8" s="69">
        <v>0</v>
      </c>
      <c r="H8" s="68" t="s">
        <v>142</v>
      </c>
      <c r="I8" s="69">
        <v>7</v>
      </c>
      <c r="J8" s="71">
        <v>0</v>
      </c>
      <c r="K8" s="70">
        <v>10</v>
      </c>
      <c r="L8" s="70">
        <v>-10</v>
      </c>
      <c r="M8" s="69">
        <v>0</v>
      </c>
      <c r="O8" s="68" t="s">
        <v>142</v>
      </c>
      <c r="P8" s="69">
        <v>7</v>
      </c>
      <c r="Q8" s="71">
        <v>0</v>
      </c>
      <c r="R8" s="70">
        <v>10</v>
      </c>
      <c r="S8" s="70">
        <v>-10</v>
      </c>
      <c r="T8" s="69">
        <v>0</v>
      </c>
      <c r="V8" s="68" t="s">
        <v>142</v>
      </c>
      <c r="W8" s="69">
        <v>7</v>
      </c>
      <c r="X8" s="71">
        <v>0</v>
      </c>
      <c r="Y8" s="70">
        <v>10</v>
      </c>
      <c r="Z8" s="70">
        <v>-10</v>
      </c>
      <c r="AA8" s="69">
        <v>0</v>
      </c>
    </row>
    <row r="9" spans="1:27" x14ac:dyDescent="0.3">
      <c r="A9" s="68" t="s">
        <v>163</v>
      </c>
      <c r="B9" s="69">
        <v>0.66</v>
      </c>
      <c r="C9" s="70">
        <v>0</v>
      </c>
      <c r="D9" s="70">
        <v>10</v>
      </c>
      <c r="E9" s="70">
        <v>-10</v>
      </c>
      <c r="F9" s="69">
        <v>0</v>
      </c>
      <c r="H9" s="68" t="s">
        <v>163</v>
      </c>
      <c r="I9" s="69">
        <v>0.66</v>
      </c>
      <c r="J9" s="71">
        <v>0</v>
      </c>
      <c r="K9" s="70">
        <v>10</v>
      </c>
      <c r="L9" s="70">
        <v>-10</v>
      </c>
      <c r="M9" s="69">
        <v>0</v>
      </c>
      <c r="O9" s="68" t="s">
        <v>163</v>
      </c>
      <c r="P9" s="69">
        <v>0.66</v>
      </c>
      <c r="Q9" s="71">
        <v>0</v>
      </c>
      <c r="R9" s="70">
        <v>10</v>
      </c>
      <c r="S9" s="70">
        <v>-10</v>
      </c>
      <c r="T9" s="69">
        <v>0</v>
      </c>
      <c r="V9" s="68" t="s">
        <v>163</v>
      </c>
      <c r="W9" s="69">
        <v>0.66</v>
      </c>
      <c r="X9" s="71">
        <v>0</v>
      </c>
      <c r="Y9" s="70">
        <v>10</v>
      </c>
      <c r="Z9" s="70">
        <v>-10</v>
      </c>
      <c r="AA9" s="69">
        <v>0</v>
      </c>
    </row>
    <row r="10" spans="1:27" x14ac:dyDescent="0.3">
      <c r="A10" s="68" t="s">
        <v>135</v>
      </c>
      <c r="B10" s="69">
        <v>1</v>
      </c>
      <c r="C10" s="70">
        <v>53.1</v>
      </c>
      <c r="D10" s="70">
        <v>70</v>
      </c>
      <c r="E10" s="70">
        <v>-16.899999999999999</v>
      </c>
      <c r="F10" s="69">
        <v>75.857142857142861</v>
      </c>
      <c r="H10" s="68" t="s">
        <v>135</v>
      </c>
      <c r="I10" s="69">
        <v>1</v>
      </c>
      <c r="J10" s="71">
        <v>19</v>
      </c>
      <c r="K10" s="70">
        <v>70</v>
      </c>
      <c r="L10" s="70">
        <v>-51</v>
      </c>
      <c r="M10" s="69">
        <v>27.142857142857142</v>
      </c>
      <c r="O10" s="68" t="s">
        <v>135</v>
      </c>
      <c r="P10" s="69">
        <v>1</v>
      </c>
      <c r="Q10" s="71">
        <v>34.1</v>
      </c>
      <c r="R10" s="70">
        <v>70</v>
      </c>
      <c r="S10" s="70">
        <v>-35.9</v>
      </c>
      <c r="T10" s="69">
        <v>48.714285714285715</v>
      </c>
      <c r="V10" s="68" t="s">
        <v>135</v>
      </c>
      <c r="W10" s="69">
        <v>1</v>
      </c>
      <c r="X10" s="71">
        <v>0</v>
      </c>
      <c r="Y10" s="70">
        <v>70</v>
      </c>
      <c r="Z10" s="70">
        <v>-70</v>
      </c>
      <c r="AA10" s="69">
        <v>0</v>
      </c>
    </row>
    <row r="11" spans="1:27" x14ac:dyDescent="0.3">
      <c r="A11" s="68" t="s">
        <v>146</v>
      </c>
      <c r="B11" s="69">
        <v>1.1599999999999999</v>
      </c>
      <c r="C11" s="70">
        <v>0</v>
      </c>
      <c r="D11" s="70">
        <v>30</v>
      </c>
      <c r="E11" s="70">
        <v>-30</v>
      </c>
      <c r="F11" s="69">
        <v>0</v>
      </c>
      <c r="H11" s="68" t="s">
        <v>146</v>
      </c>
      <c r="I11" s="69">
        <v>1.1599999999999999</v>
      </c>
      <c r="J11" s="71">
        <v>0</v>
      </c>
      <c r="K11" s="70">
        <v>30</v>
      </c>
      <c r="L11" s="70">
        <v>-30</v>
      </c>
      <c r="M11" s="69">
        <v>0</v>
      </c>
      <c r="O11" s="68" t="s">
        <v>146</v>
      </c>
      <c r="P11" s="69">
        <v>1.1599999999999999</v>
      </c>
      <c r="Q11" s="71">
        <v>0</v>
      </c>
      <c r="R11" s="70">
        <v>30</v>
      </c>
      <c r="S11" s="70">
        <v>-30</v>
      </c>
      <c r="T11" s="69">
        <v>0</v>
      </c>
      <c r="V11" s="68" t="s">
        <v>146</v>
      </c>
      <c r="W11" s="69">
        <v>1.1599999999999999</v>
      </c>
      <c r="X11" s="71">
        <v>0</v>
      </c>
      <c r="Y11" s="70">
        <v>30</v>
      </c>
      <c r="Z11" s="70">
        <v>-30</v>
      </c>
      <c r="AA11" s="69">
        <v>0</v>
      </c>
    </row>
    <row r="12" spans="1:27" x14ac:dyDescent="0.3">
      <c r="A12" s="68" t="s">
        <v>138</v>
      </c>
      <c r="B12" s="69">
        <v>0.8</v>
      </c>
      <c r="C12" s="70">
        <v>0</v>
      </c>
      <c r="D12" s="70">
        <v>0</v>
      </c>
      <c r="E12" s="70">
        <v>0</v>
      </c>
      <c r="F12" s="69">
        <v>0</v>
      </c>
      <c r="H12" s="68" t="s">
        <v>138</v>
      </c>
      <c r="I12" s="69">
        <v>0.8</v>
      </c>
      <c r="J12" s="71">
        <v>0</v>
      </c>
      <c r="K12" s="70">
        <v>0</v>
      </c>
      <c r="L12" s="70">
        <v>0</v>
      </c>
      <c r="M12" s="69">
        <v>0</v>
      </c>
      <c r="O12" s="68" t="s">
        <v>138</v>
      </c>
      <c r="P12" s="69">
        <v>0.8</v>
      </c>
      <c r="Q12" s="71">
        <v>0</v>
      </c>
      <c r="R12" s="70">
        <v>0</v>
      </c>
      <c r="S12" s="70">
        <v>0</v>
      </c>
      <c r="T12" s="69">
        <v>0</v>
      </c>
      <c r="V12" s="68" t="s">
        <v>138</v>
      </c>
      <c r="W12" s="69">
        <v>0.8</v>
      </c>
      <c r="X12" s="71">
        <v>0</v>
      </c>
      <c r="Y12" s="70">
        <v>0</v>
      </c>
      <c r="Z12" s="70">
        <v>0</v>
      </c>
      <c r="AA12" s="69">
        <v>0</v>
      </c>
    </row>
    <row r="13" spans="1:27" x14ac:dyDescent="0.3">
      <c r="A13" s="68" t="s">
        <v>164</v>
      </c>
      <c r="B13" s="69">
        <v>1.27</v>
      </c>
      <c r="C13" s="70">
        <v>121.458</v>
      </c>
      <c r="D13" s="70">
        <v>35</v>
      </c>
      <c r="E13" s="70">
        <v>86.457999999999998</v>
      </c>
      <c r="F13" s="69">
        <v>347.02285714285711</v>
      </c>
      <c r="H13" s="68" t="s">
        <v>164</v>
      </c>
      <c r="I13" s="69">
        <v>1.27</v>
      </c>
      <c r="J13" s="71">
        <v>42.71</v>
      </c>
      <c r="K13" s="70">
        <v>35</v>
      </c>
      <c r="L13" s="70">
        <v>7.7100000000000009</v>
      </c>
      <c r="M13" s="69">
        <v>122.02857142857142</v>
      </c>
      <c r="O13" s="68" t="s">
        <v>164</v>
      </c>
      <c r="P13" s="69">
        <v>1.27</v>
      </c>
      <c r="Q13" s="71">
        <v>78.74799999999999</v>
      </c>
      <c r="R13" s="70">
        <v>35</v>
      </c>
      <c r="S13" s="70">
        <v>43.74799999999999</v>
      </c>
      <c r="T13" s="69">
        <v>224.9942857142857</v>
      </c>
      <c r="V13" s="68" t="s">
        <v>164</v>
      </c>
      <c r="W13" s="69">
        <v>1.27</v>
      </c>
      <c r="X13" s="71">
        <v>0</v>
      </c>
      <c r="Y13" s="70">
        <v>35</v>
      </c>
      <c r="Z13" s="70">
        <v>-35</v>
      </c>
      <c r="AA13" s="69">
        <v>0</v>
      </c>
    </row>
    <row r="14" spans="1:27" x14ac:dyDescent="0.3">
      <c r="A14" s="68" t="s">
        <v>165</v>
      </c>
      <c r="B14" s="69">
        <v>1.4</v>
      </c>
      <c r="C14" s="70">
        <v>11.775</v>
      </c>
      <c r="D14" s="70">
        <v>58</v>
      </c>
      <c r="E14" s="70">
        <v>-46.225000000000001</v>
      </c>
      <c r="F14" s="69">
        <v>20.301724137931036</v>
      </c>
      <c r="H14" s="68" t="s">
        <v>165</v>
      </c>
      <c r="I14" s="69">
        <v>1.4</v>
      </c>
      <c r="J14" s="71">
        <v>1.625</v>
      </c>
      <c r="K14" s="70">
        <v>58</v>
      </c>
      <c r="L14" s="70">
        <v>-56.375</v>
      </c>
      <c r="M14" s="69">
        <v>2.8017241379310347</v>
      </c>
      <c r="O14" s="68" t="s">
        <v>165</v>
      </c>
      <c r="P14" s="69">
        <v>1.4</v>
      </c>
      <c r="Q14" s="71">
        <v>10.15</v>
      </c>
      <c r="R14" s="70">
        <v>58</v>
      </c>
      <c r="S14" s="70">
        <v>-47.85</v>
      </c>
      <c r="T14" s="69">
        <v>17.5</v>
      </c>
      <c r="V14" s="68" t="s">
        <v>165</v>
      </c>
      <c r="W14" s="69">
        <v>1.4</v>
      </c>
      <c r="X14" s="71">
        <v>0</v>
      </c>
      <c r="Y14" s="70">
        <v>58</v>
      </c>
      <c r="Z14" s="70">
        <v>-58</v>
      </c>
      <c r="AA14" s="69">
        <v>0</v>
      </c>
    </row>
    <row r="15" spans="1:27" ht="33" x14ac:dyDescent="0.3">
      <c r="A15" s="68" t="s">
        <v>166</v>
      </c>
      <c r="B15" s="69">
        <v>1.4</v>
      </c>
      <c r="C15" s="70">
        <v>22.700000000000003</v>
      </c>
      <c r="D15" s="70">
        <v>40</v>
      </c>
      <c r="E15" s="70">
        <v>-17.299999999999997</v>
      </c>
      <c r="F15" s="69">
        <v>56.750000000000014</v>
      </c>
      <c r="H15" s="68" t="s">
        <v>166</v>
      </c>
      <c r="I15" s="69">
        <v>1.4</v>
      </c>
      <c r="J15" s="71">
        <v>19.850000000000001</v>
      </c>
      <c r="K15" s="70">
        <v>40</v>
      </c>
      <c r="L15" s="70">
        <v>-20.149999999999999</v>
      </c>
      <c r="M15" s="69">
        <v>49.625000000000007</v>
      </c>
      <c r="O15" s="68" t="s">
        <v>166</v>
      </c>
      <c r="P15" s="69">
        <v>1.4</v>
      </c>
      <c r="Q15" s="71">
        <v>1.85</v>
      </c>
      <c r="R15" s="70">
        <v>40</v>
      </c>
      <c r="S15" s="70">
        <v>-38.15</v>
      </c>
      <c r="T15" s="69">
        <v>4.625</v>
      </c>
      <c r="V15" s="68" t="s">
        <v>166</v>
      </c>
      <c r="W15" s="69">
        <v>1.4</v>
      </c>
      <c r="X15" s="71">
        <v>1</v>
      </c>
      <c r="Y15" s="70">
        <v>40</v>
      </c>
      <c r="Z15" s="70">
        <v>-39</v>
      </c>
      <c r="AA15" s="69">
        <v>2.5</v>
      </c>
    </row>
    <row r="16" spans="1:27" x14ac:dyDescent="0.3">
      <c r="A16" s="65" t="s">
        <v>167</v>
      </c>
      <c r="B16" s="66"/>
      <c r="C16" s="72">
        <v>252.89074074074074</v>
      </c>
      <c r="D16" s="72">
        <v>291</v>
      </c>
      <c r="E16" s="72">
        <v>-38.109259259259261</v>
      </c>
      <c r="F16" s="66">
        <v>86.904034618811252</v>
      </c>
      <c r="H16" s="65" t="s">
        <v>167</v>
      </c>
      <c r="I16" s="66"/>
      <c r="J16" s="67">
        <v>99.218518518518522</v>
      </c>
      <c r="K16" s="72">
        <v>290.7037037037037</v>
      </c>
      <c r="L16" s="72">
        <v>-191.48518518518517</v>
      </c>
      <c r="M16" s="66">
        <v>34.130462479296725</v>
      </c>
      <c r="O16" s="65" t="s">
        <v>167</v>
      </c>
      <c r="P16" s="66"/>
      <c r="Q16" s="72">
        <v>153.67222222222222</v>
      </c>
      <c r="R16" s="72">
        <v>290.7037037037037</v>
      </c>
      <c r="S16" s="72">
        <v>-137.03148148148148</v>
      </c>
      <c r="T16" s="66">
        <v>52.862148044336863</v>
      </c>
      <c r="V16" s="65" t="s">
        <v>167</v>
      </c>
      <c r="W16" s="66"/>
      <c r="X16" s="72">
        <v>0</v>
      </c>
      <c r="Y16" s="72">
        <v>290.7037037037037</v>
      </c>
      <c r="Z16" s="72">
        <v>-290.7037037037037</v>
      </c>
      <c r="AA16" s="66">
        <v>0</v>
      </c>
    </row>
    <row r="17" spans="1:27" x14ac:dyDescent="0.3">
      <c r="A17" s="68" t="s">
        <v>168</v>
      </c>
      <c r="B17" s="69">
        <v>1</v>
      </c>
      <c r="C17" s="70">
        <v>183.75</v>
      </c>
      <c r="D17" s="70">
        <v>187</v>
      </c>
      <c r="E17" s="70">
        <v>-3.25</v>
      </c>
      <c r="F17" s="69">
        <v>98.262032085561501</v>
      </c>
      <c r="H17" s="68" t="s">
        <v>168</v>
      </c>
      <c r="I17" s="69">
        <v>1</v>
      </c>
      <c r="J17" s="71">
        <v>75.2</v>
      </c>
      <c r="K17" s="70">
        <v>187</v>
      </c>
      <c r="L17" s="70">
        <v>-111.8</v>
      </c>
      <c r="M17" s="69">
        <v>40.213903743315505</v>
      </c>
      <c r="O17" s="68" t="s">
        <v>168</v>
      </c>
      <c r="P17" s="69">
        <v>1</v>
      </c>
      <c r="Q17" s="71">
        <v>108.55</v>
      </c>
      <c r="R17" s="70">
        <v>187</v>
      </c>
      <c r="S17" s="70">
        <v>-78.45</v>
      </c>
      <c r="T17" s="69">
        <v>58.048128342245988</v>
      </c>
      <c r="V17" s="68" t="s">
        <v>168</v>
      </c>
      <c r="W17" s="69">
        <v>1</v>
      </c>
      <c r="X17" s="71">
        <v>0</v>
      </c>
      <c r="Y17" s="70">
        <v>187</v>
      </c>
      <c r="Z17" s="70">
        <v>-187</v>
      </c>
      <c r="AA17" s="69">
        <v>0</v>
      </c>
    </row>
    <row r="18" spans="1:27" x14ac:dyDescent="0.3">
      <c r="A18" s="68" t="s">
        <v>169</v>
      </c>
      <c r="B18" s="69">
        <v>2.7</v>
      </c>
      <c r="C18" s="70">
        <v>186.68</v>
      </c>
      <c r="D18" s="70">
        <v>280</v>
      </c>
      <c r="E18" s="70">
        <v>-93.32</v>
      </c>
      <c r="F18" s="69">
        <v>66.671428571428578</v>
      </c>
      <c r="H18" s="68" t="s">
        <v>169</v>
      </c>
      <c r="I18" s="69">
        <v>2.7</v>
      </c>
      <c r="J18" s="71">
        <v>64.849999999999994</v>
      </c>
      <c r="K18" s="70">
        <v>280</v>
      </c>
      <c r="L18" s="70">
        <v>-215.15</v>
      </c>
      <c r="M18" s="69">
        <v>23.160714285714281</v>
      </c>
      <c r="O18" s="68" t="s">
        <v>169</v>
      </c>
      <c r="P18" s="69">
        <v>2.7</v>
      </c>
      <c r="Q18" s="71">
        <v>121.83</v>
      </c>
      <c r="R18" s="70">
        <v>280</v>
      </c>
      <c r="S18" s="70">
        <v>-158.17000000000002</v>
      </c>
      <c r="T18" s="69">
        <v>43.510714285714286</v>
      </c>
      <c r="V18" s="68" t="s">
        <v>169</v>
      </c>
      <c r="W18" s="69">
        <v>2.7</v>
      </c>
      <c r="X18" s="71">
        <v>0</v>
      </c>
      <c r="Y18" s="70">
        <v>280</v>
      </c>
      <c r="Z18" s="70">
        <v>-280</v>
      </c>
      <c r="AA18" s="69">
        <v>0</v>
      </c>
    </row>
    <row r="19" spans="1:27" x14ac:dyDescent="0.3">
      <c r="A19" s="65" t="s">
        <v>170</v>
      </c>
      <c r="B19" s="66"/>
      <c r="C19" s="72">
        <v>483.38333333333327</v>
      </c>
      <c r="D19" s="72">
        <v>547</v>
      </c>
      <c r="E19" s="72">
        <v>-63.616666666666731</v>
      </c>
      <c r="F19" s="66">
        <v>88.369896404631319</v>
      </c>
      <c r="H19" s="65" t="s">
        <v>170</v>
      </c>
      <c r="I19" s="66"/>
      <c r="J19" s="67">
        <v>107.85</v>
      </c>
      <c r="K19" s="72">
        <v>547.22222222222217</v>
      </c>
      <c r="L19" s="72">
        <v>-439.37222222222215</v>
      </c>
      <c r="M19" s="66">
        <v>19.708629441624367</v>
      </c>
      <c r="O19" s="65" t="s">
        <v>170</v>
      </c>
      <c r="P19" s="66"/>
      <c r="Q19" s="72">
        <v>182.10555555555555</v>
      </c>
      <c r="R19" s="72">
        <v>547.22222222222217</v>
      </c>
      <c r="S19" s="72">
        <v>-365.11666666666662</v>
      </c>
      <c r="T19" s="66">
        <v>33.27817258883249</v>
      </c>
      <c r="V19" s="65" t="s">
        <v>170</v>
      </c>
      <c r="W19" s="66"/>
      <c r="X19" s="72">
        <v>193.42777777777781</v>
      </c>
      <c r="Y19" s="72">
        <v>547.22222222222217</v>
      </c>
      <c r="Z19" s="72">
        <v>-353.79444444444437</v>
      </c>
      <c r="AA19" s="66">
        <v>35.347208121827421</v>
      </c>
    </row>
    <row r="20" spans="1:27" x14ac:dyDescent="0.3">
      <c r="A20" s="68" t="s">
        <v>145</v>
      </c>
      <c r="B20" s="69">
        <v>1</v>
      </c>
      <c r="C20" s="70">
        <v>323.04999999999995</v>
      </c>
      <c r="D20" s="70">
        <v>185</v>
      </c>
      <c r="E20" s="70">
        <v>138.04999999999995</v>
      </c>
      <c r="F20" s="69">
        <v>174.62162162162161</v>
      </c>
      <c r="H20" s="68" t="s">
        <v>145</v>
      </c>
      <c r="I20" s="69">
        <v>1</v>
      </c>
      <c r="J20" s="71">
        <v>103.85</v>
      </c>
      <c r="K20" s="70">
        <v>185</v>
      </c>
      <c r="L20" s="70">
        <v>-81.150000000000006</v>
      </c>
      <c r="M20" s="69">
        <v>56.135135135135137</v>
      </c>
      <c r="O20" s="68" t="s">
        <v>145</v>
      </c>
      <c r="P20" s="69">
        <v>1</v>
      </c>
      <c r="Q20" s="70">
        <v>108.55</v>
      </c>
      <c r="R20" s="70">
        <v>185</v>
      </c>
      <c r="S20" s="70">
        <v>-76.45</v>
      </c>
      <c r="T20" s="69">
        <v>58.675675675675677</v>
      </c>
      <c r="V20" s="68" t="s">
        <v>145</v>
      </c>
      <c r="W20" s="69">
        <v>1</v>
      </c>
      <c r="X20" s="71">
        <v>110.65</v>
      </c>
      <c r="Y20" s="70">
        <v>185</v>
      </c>
      <c r="Z20" s="70">
        <v>-74.349999999999994</v>
      </c>
      <c r="AA20" s="69">
        <v>59.810810810810814</v>
      </c>
    </row>
    <row r="21" spans="1:27" x14ac:dyDescent="0.3">
      <c r="A21" s="68" t="s">
        <v>171</v>
      </c>
      <c r="B21" s="69">
        <v>0.15</v>
      </c>
      <c r="C21" s="70">
        <v>14.049999999999999</v>
      </c>
      <c r="D21" s="70">
        <v>21</v>
      </c>
      <c r="E21" s="70">
        <v>-6.9500000000000011</v>
      </c>
      <c r="F21" s="69">
        <v>66.904761904761898</v>
      </c>
      <c r="H21" s="68" t="s">
        <v>171</v>
      </c>
      <c r="I21" s="69">
        <v>0.15</v>
      </c>
      <c r="J21" s="71">
        <v>0.6</v>
      </c>
      <c r="K21" s="70">
        <v>21</v>
      </c>
      <c r="L21" s="70">
        <v>-20.399999999999999</v>
      </c>
      <c r="M21" s="69">
        <v>2.8571428571428572</v>
      </c>
      <c r="O21" s="68" t="s">
        <v>171</v>
      </c>
      <c r="P21" s="69">
        <v>0.15</v>
      </c>
      <c r="Q21" s="70">
        <v>7.6999999999999993</v>
      </c>
      <c r="R21" s="70">
        <v>21</v>
      </c>
      <c r="S21" s="70">
        <v>-13.3</v>
      </c>
      <c r="T21" s="69">
        <v>36.666666666666664</v>
      </c>
      <c r="V21" s="68" t="s">
        <v>171</v>
      </c>
      <c r="W21" s="69">
        <v>0.15</v>
      </c>
      <c r="X21" s="71">
        <v>5.75</v>
      </c>
      <c r="Y21" s="70">
        <v>21</v>
      </c>
      <c r="Z21" s="70">
        <v>-15.25</v>
      </c>
      <c r="AA21" s="69">
        <v>27.38095238095238</v>
      </c>
    </row>
    <row r="22" spans="1:27" x14ac:dyDescent="0.3">
      <c r="A22" s="68" t="s">
        <v>172</v>
      </c>
      <c r="B22" s="69">
        <v>0.9</v>
      </c>
      <c r="C22" s="70">
        <v>60</v>
      </c>
      <c r="D22" s="70">
        <v>200</v>
      </c>
      <c r="E22" s="70">
        <v>-140</v>
      </c>
      <c r="F22" s="69">
        <v>30</v>
      </c>
      <c r="H22" s="68" t="s">
        <v>172</v>
      </c>
      <c r="I22" s="69">
        <v>0.9</v>
      </c>
      <c r="J22" s="71">
        <v>0</v>
      </c>
      <c r="K22" s="70">
        <v>200</v>
      </c>
      <c r="L22" s="70">
        <v>-200</v>
      </c>
      <c r="M22" s="69">
        <v>0</v>
      </c>
      <c r="O22" s="68" t="s">
        <v>172</v>
      </c>
      <c r="P22" s="69">
        <v>0.9</v>
      </c>
      <c r="Q22" s="70">
        <v>20</v>
      </c>
      <c r="R22" s="70">
        <v>200</v>
      </c>
      <c r="S22" s="70">
        <v>-180</v>
      </c>
      <c r="T22" s="69">
        <v>10</v>
      </c>
      <c r="V22" s="68" t="s">
        <v>172</v>
      </c>
      <c r="W22" s="69">
        <v>0.9</v>
      </c>
      <c r="X22" s="71">
        <v>40</v>
      </c>
      <c r="Y22" s="70">
        <v>200</v>
      </c>
      <c r="Z22" s="70">
        <v>-160</v>
      </c>
      <c r="AA22" s="69">
        <v>20</v>
      </c>
    </row>
    <row r="23" spans="1:27" ht="49.5" x14ac:dyDescent="0.3">
      <c r="A23" s="68" t="s">
        <v>173</v>
      </c>
      <c r="B23" s="69"/>
      <c r="C23" s="70">
        <v>0</v>
      </c>
      <c r="D23" s="73">
        <v>0</v>
      </c>
      <c r="E23" s="70">
        <v>0</v>
      </c>
      <c r="F23" s="69">
        <v>0</v>
      </c>
      <c r="H23" s="68" t="s">
        <v>173</v>
      </c>
      <c r="I23" s="69"/>
      <c r="J23" s="71">
        <v>0</v>
      </c>
      <c r="K23" s="70">
        <v>0</v>
      </c>
      <c r="L23" s="70">
        <v>0</v>
      </c>
      <c r="M23" s="69">
        <v>0</v>
      </c>
      <c r="O23" s="68" t="s">
        <v>173</v>
      </c>
      <c r="P23" s="69"/>
      <c r="Q23" s="70">
        <v>0</v>
      </c>
      <c r="R23" s="70">
        <v>0</v>
      </c>
      <c r="S23" s="70">
        <v>0</v>
      </c>
      <c r="T23" s="69">
        <v>0</v>
      </c>
      <c r="V23" s="68" t="s">
        <v>173</v>
      </c>
      <c r="W23" s="69"/>
      <c r="X23" s="71">
        <v>0</v>
      </c>
      <c r="Y23" s="70">
        <v>0</v>
      </c>
      <c r="Z23" s="70">
        <v>0</v>
      </c>
      <c r="AA23" s="69">
        <v>0</v>
      </c>
    </row>
    <row r="24" spans="1:27" ht="33" x14ac:dyDescent="0.3">
      <c r="A24" s="65" t="s">
        <v>174</v>
      </c>
      <c r="B24" s="66"/>
      <c r="C24" s="72">
        <v>221.3857142857143</v>
      </c>
      <c r="D24" s="72">
        <v>310</v>
      </c>
      <c r="E24" s="72">
        <v>-88.6142857142857</v>
      </c>
      <c r="F24" s="66">
        <v>71.414746543778804</v>
      </c>
      <c r="H24" s="65" t="s">
        <v>174</v>
      </c>
      <c r="I24" s="66"/>
      <c r="J24" s="67">
        <v>71.36904761904762</v>
      </c>
      <c r="K24" s="72">
        <v>310.47619047619054</v>
      </c>
      <c r="L24" s="72">
        <v>-239.10714285714292</v>
      </c>
      <c r="M24" s="66">
        <v>22.986963190184046</v>
      </c>
      <c r="O24" s="65" t="s">
        <v>174</v>
      </c>
      <c r="P24" s="66"/>
      <c r="Q24" s="72">
        <v>107.87380952380953</v>
      </c>
      <c r="R24" s="72">
        <v>310.47619047619054</v>
      </c>
      <c r="S24" s="72">
        <v>-202.602380952381</v>
      </c>
      <c r="T24" s="66">
        <v>34.744631901840485</v>
      </c>
      <c r="V24" s="65" t="s">
        <v>174</v>
      </c>
      <c r="W24" s="66"/>
      <c r="X24" s="72">
        <v>42.142857142857146</v>
      </c>
      <c r="Y24" s="72">
        <v>310.47619047619054</v>
      </c>
      <c r="Z24" s="72">
        <v>-268.33333333333337</v>
      </c>
      <c r="AA24" s="66">
        <v>13.573619631901838</v>
      </c>
    </row>
    <row r="25" spans="1:27" x14ac:dyDescent="0.3">
      <c r="A25" s="68" t="s">
        <v>133</v>
      </c>
      <c r="B25" s="69">
        <v>1.5</v>
      </c>
      <c r="C25" s="70">
        <v>45</v>
      </c>
      <c r="D25" s="70">
        <v>80</v>
      </c>
      <c r="E25" s="70">
        <v>-35</v>
      </c>
      <c r="F25" s="69">
        <v>56.25</v>
      </c>
      <c r="H25" s="68" t="s">
        <v>133</v>
      </c>
      <c r="I25" s="69">
        <v>1.5</v>
      </c>
      <c r="J25" s="71">
        <v>0</v>
      </c>
      <c r="K25" s="70">
        <v>80</v>
      </c>
      <c r="L25" s="70">
        <v>-80</v>
      </c>
      <c r="M25" s="69">
        <v>0</v>
      </c>
      <c r="O25" s="68" t="s">
        <v>133</v>
      </c>
      <c r="P25" s="69">
        <v>1.5</v>
      </c>
      <c r="Q25" s="71">
        <v>45</v>
      </c>
      <c r="R25" s="70">
        <v>80</v>
      </c>
      <c r="S25" s="70">
        <v>-35</v>
      </c>
      <c r="T25" s="69">
        <v>56.25</v>
      </c>
      <c r="V25" s="68" t="s">
        <v>133</v>
      </c>
      <c r="W25" s="69">
        <v>1.5</v>
      </c>
      <c r="X25" s="71">
        <v>0</v>
      </c>
      <c r="Y25" s="70">
        <v>80</v>
      </c>
      <c r="Z25" s="209">
        <f t="shared" ref="Z25:Z29" si="5">X25-Y25</f>
        <v>-80</v>
      </c>
      <c r="AA25" s="69">
        <v>0</v>
      </c>
    </row>
    <row r="26" spans="1:27" x14ac:dyDescent="0.3">
      <c r="A26" s="68" t="s">
        <v>132</v>
      </c>
      <c r="B26" s="69">
        <v>1</v>
      </c>
      <c r="C26" s="70">
        <v>81.600000000000009</v>
      </c>
      <c r="D26" s="70">
        <v>150</v>
      </c>
      <c r="E26" s="70">
        <v>-68.399999999999991</v>
      </c>
      <c r="F26" s="69">
        <v>54.400000000000006</v>
      </c>
      <c r="H26" s="68" t="s">
        <v>132</v>
      </c>
      <c r="I26" s="69">
        <v>1</v>
      </c>
      <c r="J26" s="71">
        <v>53.083333333333336</v>
      </c>
      <c r="K26" s="70">
        <v>150</v>
      </c>
      <c r="L26" s="70">
        <v>-96.916666666666657</v>
      </c>
      <c r="M26" s="69">
        <v>35.388888888888893</v>
      </c>
      <c r="O26" s="68" t="s">
        <v>132</v>
      </c>
      <c r="P26" s="69">
        <v>1</v>
      </c>
      <c r="Q26" s="71">
        <v>28.516666666666669</v>
      </c>
      <c r="R26" s="70">
        <v>150</v>
      </c>
      <c r="S26" s="70">
        <v>-121.48333333333333</v>
      </c>
      <c r="T26" s="69">
        <v>19.011111111111113</v>
      </c>
      <c r="V26" s="68" t="s">
        <v>132</v>
      </c>
      <c r="W26" s="69">
        <v>1</v>
      </c>
      <c r="X26" s="71">
        <v>0</v>
      </c>
      <c r="Y26" s="70">
        <v>150</v>
      </c>
      <c r="Z26" s="209">
        <f t="shared" si="5"/>
        <v>-150</v>
      </c>
      <c r="AA26" s="69">
        <v>0</v>
      </c>
    </row>
    <row r="27" spans="1:27" x14ac:dyDescent="0.3">
      <c r="A27" s="68" t="s">
        <v>144</v>
      </c>
      <c r="B27" s="69">
        <v>0.7</v>
      </c>
      <c r="C27" s="70">
        <v>30.1</v>
      </c>
      <c r="D27" s="70">
        <v>45</v>
      </c>
      <c r="E27" s="70">
        <v>-14.899999999999999</v>
      </c>
      <c r="F27" s="69">
        <v>66.888888888888886</v>
      </c>
      <c r="H27" s="68" t="s">
        <v>144</v>
      </c>
      <c r="I27" s="69">
        <v>0.7</v>
      </c>
      <c r="J27" s="71">
        <v>7.25</v>
      </c>
      <c r="K27" s="70">
        <v>45</v>
      </c>
      <c r="L27" s="70">
        <v>-37.75</v>
      </c>
      <c r="M27" s="69">
        <v>16.111111111111111</v>
      </c>
      <c r="O27" s="68" t="s">
        <v>144</v>
      </c>
      <c r="P27" s="69">
        <v>0.7</v>
      </c>
      <c r="Q27" s="71">
        <v>22.85</v>
      </c>
      <c r="R27" s="70">
        <v>45</v>
      </c>
      <c r="S27" s="70">
        <v>-22.15</v>
      </c>
      <c r="T27" s="69">
        <v>50.777777777777779</v>
      </c>
      <c r="V27" s="68" t="s">
        <v>144</v>
      </c>
      <c r="W27" s="69">
        <v>0.7</v>
      </c>
      <c r="X27" s="71">
        <v>0</v>
      </c>
      <c r="Y27" s="70">
        <v>45</v>
      </c>
      <c r="Z27" s="209">
        <f t="shared" si="5"/>
        <v>-45</v>
      </c>
      <c r="AA27" s="69">
        <v>0</v>
      </c>
    </row>
    <row r="28" spans="1:27" x14ac:dyDescent="0.3">
      <c r="A28" s="68" t="s">
        <v>137</v>
      </c>
      <c r="B28" s="69">
        <v>0.7</v>
      </c>
      <c r="C28" s="70">
        <v>15.5</v>
      </c>
      <c r="D28" s="70">
        <v>15</v>
      </c>
      <c r="E28" s="70">
        <v>0.5</v>
      </c>
      <c r="F28" s="69">
        <v>103.33333333333333</v>
      </c>
      <c r="H28" s="68" t="s">
        <v>137</v>
      </c>
      <c r="I28" s="69">
        <v>0.7</v>
      </c>
      <c r="J28" s="71">
        <v>5</v>
      </c>
      <c r="K28" s="70">
        <v>15</v>
      </c>
      <c r="L28" s="70">
        <v>-10</v>
      </c>
      <c r="M28" s="69">
        <v>33.333333333333336</v>
      </c>
      <c r="O28" s="68" t="s">
        <v>137</v>
      </c>
      <c r="P28" s="69">
        <v>0.7</v>
      </c>
      <c r="Q28" s="71">
        <v>10.5</v>
      </c>
      <c r="R28" s="70">
        <v>15</v>
      </c>
      <c r="S28" s="70">
        <v>-4.5</v>
      </c>
      <c r="T28" s="69">
        <v>70</v>
      </c>
      <c r="V28" s="68" t="s">
        <v>137</v>
      </c>
      <c r="W28" s="69">
        <v>0.7</v>
      </c>
      <c r="X28" s="71">
        <v>0</v>
      </c>
      <c r="Y28" s="70">
        <v>15</v>
      </c>
      <c r="Z28" s="209">
        <f t="shared" si="5"/>
        <v>-15</v>
      </c>
      <c r="AA28" s="69">
        <v>0</v>
      </c>
    </row>
    <row r="29" spans="1:27" x14ac:dyDescent="0.3">
      <c r="A29" s="68" t="s">
        <v>136</v>
      </c>
      <c r="B29" s="69">
        <v>0.7</v>
      </c>
      <c r="C29" s="70">
        <v>31.25</v>
      </c>
      <c r="D29" s="70">
        <v>15</v>
      </c>
      <c r="E29" s="70">
        <v>16.25</v>
      </c>
      <c r="F29" s="69">
        <v>208.33333333333334</v>
      </c>
      <c r="H29" s="68" t="s">
        <v>136</v>
      </c>
      <c r="I29" s="69">
        <v>0.7</v>
      </c>
      <c r="J29" s="71">
        <v>0.55000000000000004</v>
      </c>
      <c r="K29" s="70">
        <v>15</v>
      </c>
      <c r="L29" s="70">
        <v>-14.45</v>
      </c>
      <c r="M29" s="69">
        <v>3.666666666666667</v>
      </c>
      <c r="O29" s="68" t="s">
        <v>136</v>
      </c>
      <c r="P29" s="69">
        <v>0.7</v>
      </c>
      <c r="Q29" s="71">
        <v>1.2</v>
      </c>
      <c r="R29" s="70">
        <v>15</v>
      </c>
      <c r="S29" s="70">
        <v>-13.8</v>
      </c>
      <c r="T29" s="69">
        <v>8</v>
      </c>
      <c r="V29" s="68" t="s">
        <v>136</v>
      </c>
      <c r="W29" s="69">
        <v>0.7</v>
      </c>
      <c r="X29" s="71">
        <v>29.5</v>
      </c>
      <c r="Y29" s="70">
        <v>15</v>
      </c>
      <c r="Z29" s="209">
        <f t="shared" si="5"/>
        <v>14.5</v>
      </c>
      <c r="AA29" s="69">
        <v>196.66666666666666</v>
      </c>
    </row>
    <row r="30" spans="1:27" ht="33" x14ac:dyDescent="0.3">
      <c r="A30" s="65" t="s">
        <v>175</v>
      </c>
      <c r="B30" s="66"/>
      <c r="C30" s="70">
        <v>0</v>
      </c>
      <c r="D30" s="72"/>
      <c r="E30" s="72"/>
      <c r="F30" s="66"/>
      <c r="H30" s="65" t="s">
        <v>175</v>
      </c>
      <c r="I30" s="66"/>
      <c r="J30" s="67"/>
      <c r="K30" s="72"/>
      <c r="L30" s="72"/>
      <c r="M30" s="66"/>
      <c r="O30" s="65" t="s">
        <v>175</v>
      </c>
      <c r="P30" s="66"/>
      <c r="Q30" s="72"/>
      <c r="R30" s="72"/>
      <c r="S30" s="72"/>
      <c r="T30" s="66"/>
      <c r="V30" s="65" t="s">
        <v>175</v>
      </c>
      <c r="W30" s="66"/>
      <c r="X30" s="67"/>
      <c r="Y30" s="72"/>
      <c r="Z30" s="72"/>
      <c r="AA30" s="66"/>
    </row>
    <row r="31" spans="1:27" ht="33" x14ac:dyDescent="0.3">
      <c r="A31" s="68" t="s">
        <v>176</v>
      </c>
      <c r="B31" s="69">
        <v>2.4</v>
      </c>
      <c r="C31" s="70">
        <v>0</v>
      </c>
      <c r="D31" s="70">
        <v>30</v>
      </c>
      <c r="E31" s="70">
        <v>-30</v>
      </c>
      <c r="F31" s="69">
        <v>0</v>
      </c>
      <c r="H31" s="68" t="s">
        <v>176</v>
      </c>
      <c r="I31" s="69">
        <v>2.4</v>
      </c>
      <c r="J31" s="71">
        <v>0</v>
      </c>
      <c r="K31" s="70">
        <v>30</v>
      </c>
      <c r="L31" s="70">
        <v>-30</v>
      </c>
      <c r="M31" s="69">
        <v>0</v>
      </c>
      <c r="O31" s="68" t="s">
        <v>176</v>
      </c>
      <c r="P31" s="69">
        <v>2.4</v>
      </c>
      <c r="Q31" s="71">
        <v>0</v>
      </c>
      <c r="R31" s="70">
        <v>30</v>
      </c>
      <c r="S31" s="70">
        <v>-30</v>
      </c>
      <c r="T31" s="69">
        <v>0</v>
      </c>
      <c r="V31" s="68" t="s">
        <v>176</v>
      </c>
      <c r="W31" s="69">
        <v>2.4</v>
      </c>
      <c r="X31" s="71">
        <v>0</v>
      </c>
      <c r="Y31" s="70">
        <v>30</v>
      </c>
      <c r="Z31" s="70">
        <v>-30</v>
      </c>
      <c r="AA31" s="69">
        <v>0</v>
      </c>
    </row>
    <row r="32" spans="1:27" x14ac:dyDescent="0.3">
      <c r="A32" s="68" t="s">
        <v>128</v>
      </c>
      <c r="B32" s="69"/>
      <c r="C32" s="70">
        <v>0</v>
      </c>
      <c r="D32" s="70"/>
      <c r="E32" s="70">
        <v>0</v>
      </c>
      <c r="F32" s="69">
        <v>0</v>
      </c>
      <c r="H32" s="68" t="s">
        <v>128</v>
      </c>
      <c r="I32" s="69"/>
      <c r="J32" s="71">
        <v>0</v>
      </c>
      <c r="K32" s="70"/>
      <c r="L32" s="70"/>
      <c r="M32" s="69">
        <v>0</v>
      </c>
      <c r="O32" s="68" t="s">
        <v>128</v>
      </c>
      <c r="P32" s="69"/>
      <c r="Q32" s="71"/>
      <c r="R32" s="70"/>
      <c r="S32" s="70">
        <v>0</v>
      </c>
      <c r="T32" s="69">
        <v>0</v>
      </c>
      <c r="V32" s="68" t="s">
        <v>128</v>
      </c>
      <c r="W32" s="69"/>
      <c r="X32" s="71">
        <v>0</v>
      </c>
      <c r="Y32" s="70"/>
      <c r="Z32" s="70"/>
      <c r="AA32" s="69"/>
    </row>
    <row r="33" spans="1:27" x14ac:dyDescent="0.3">
      <c r="A33" s="68" t="s">
        <v>129</v>
      </c>
      <c r="B33" s="69"/>
      <c r="C33" s="70">
        <v>24.5</v>
      </c>
      <c r="D33" s="70">
        <v>15</v>
      </c>
      <c r="E33" s="70">
        <v>9.5</v>
      </c>
      <c r="F33" s="69">
        <v>163.33333333333334</v>
      </c>
      <c r="H33" s="68" t="s">
        <v>129</v>
      </c>
      <c r="I33" s="69"/>
      <c r="J33" s="71">
        <v>7.55</v>
      </c>
      <c r="K33" s="70">
        <v>15</v>
      </c>
      <c r="L33" s="70">
        <v>-7.45</v>
      </c>
      <c r="M33" s="69">
        <v>50.333333333333336</v>
      </c>
      <c r="O33" s="68" t="s">
        <v>129</v>
      </c>
      <c r="P33" s="69"/>
      <c r="Q33" s="71">
        <v>14.95</v>
      </c>
      <c r="R33" s="70">
        <v>15</v>
      </c>
      <c r="S33" s="70">
        <v>-5.0000000000000711E-2</v>
      </c>
      <c r="T33" s="69">
        <v>99.666666666666671</v>
      </c>
      <c r="V33" s="68" t="s">
        <v>129</v>
      </c>
      <c r="W33" s="69"/>
      <c r="X33" s="71">
        <v>2</v>
      </c>
      <c r="Y33" s="70">
        <v>15</v>
      </c>
      <c r="Z33" s="70">
        <v>-13</v>
      </c>
      <c r="AA33" s="69">
        <v>13.333333333333334</v>
      </c>
    </row>
    <row r="34" spans="1:27" x14ac:dyDescent="0.3">
      <c r="A34" s="65" t="s">
        <v>177</v>
      </c>
      <c r="B34" s="66"/>
      <c r="C34" s="72">
        <v>36.53</v>
      </c>
      <c r="D34" s="72">
        <v>37</v>
      </c>
      <c r="E34" s="72">
        <v>-0.46999999999999886</v>
      </c>
      <c r="F34" s="66">
        <v>98.729729729729726</v>
      </c>
      <c r="H34" s="65" t="s">
        <v>177</v>
      </c>
      <c r="I34" s="66"/>
      <c r="J34" s="67">
        <v>11</v>
      </c>
      <c r="K34" s="72">
        <v>36.666666666666664</v>
      </c>
      <c r="L34" s="72">
        <v>-25.666666666666664</v>
      </c>
      <c r="M34" s="66">
        <v>30.000000000000004</v>
      </c>
      <c r="O34" s="65" t="s">
        <v>177</v>
      </c>
      <c r="P34" s="66"/>
      <c r="Q34" s="72">
        <v>10.23</v>
      </c>
      <c r="R34" s="72">
        <v>36.666666666666664</v>
      </c>
      <c r="S34" s="72">
        <v>-26.436666666666664</v>
      </c>
      <c r="T34" s="66">
        <v>27.900000000000002</v>
      </c>
      <c r="V34" s="65" t="s">
        <v>177</v>
      </c>
      <c r="W34" s="66"/>
      <c r="X34" s="72">
        <v>15.3</v>
      </c>
      <c r="Y34" s="72">
        <v>36.666666666666664</v>
      </c>
      <c r="Z34" s="72">
        <v>-21.366666666666664</v>
      </c>
      <c r="AA34" s="66">
        <v>41.727272727272727</v>
      </c>
    </row>
    <row r="35" spans="1:27" x14ac:dyDescent="0.3">
      <c r="A35" s="68" t="s">
        <v>131</v>
      </c>
      <c r="B35" s="69">
        <v>1</v>
      </c>
      <c r="C35" s="70">
        <v>36.53</v>
      </c>
      <c r="D35" s="70">
        <v>30</v>
      </c>
      <c r="E35" s="70">
        <v>6.5300000000000011</v>
      </c>
      <c r="F35" s="69">
        <v>121.76666666666667</v>
      </c>
      <c r="H35" s="68" t="s">
        <v>131</v>
      </c>
      <c r="I35" s="69">
        <v>1</v>
      </c>
      <c r="J35" s="71">
        <v>11</v>
      </c>
      <c r="K35" s="70">
        <v>30</v>
      </c>
      <c r="L35" s="70">
        <v>-19</v>
      </c>
      <c r="M35" s="69">
        <v>36.666666666666664</v>
      </c>
      <c r="O35" s="68" t="s">
        <v>131</v>
      </c>
      <c r="P35" s="69">
        <v>1</v>
      </c>
      <c r="Q35" s="71">
        <v>10.23</v>
      </c>
      <c r="R35" s="70">
        <v>30</v>
      </c>
      <c r="S35" s="70">
        <v>-19.77</v>
      </c>
      <c r="T35" s="69">
        <v>34.1</v>
      </c>
      <c r="V35" s="68" t="s">
        <v>131</v>
      </c>
      <c r="W35" s="69">
        <v>1</v>
      </c>
      <c r="X35" s="71">
        <v>15.3</v>
      </c>
      <c r="Y35" s="70">
        <v>30</v>
      </c>
      <c r="Z35" s="70">
        <v>-14.7</v>
      </c>
      <c r="AA35" s="69">
        <v>51</v>
      </c>
    </row>
    <row r="36" spans="1:27" x14ac:dyDescent="0.3">
      <c r="A36" s="68" t="s">
        <v>178</v>
      </c>
      <c r="B36" s="69">
        <v>1.5</v>
      </c>
      <c r="C36" s="70">
        <v>0</v>
      </c>
      <c r="D36" s="70">
        <v>10</v>
      </c>
      <c r="E36" s="70">
        <v>-10</v>
      </c>
      <c r="F36" s="69">
        <v>0</v>
      </c>
      <c r="H36" s="68" t="s">
        <v>178</v>
      </c>
      <c r="I36" s="69">
        <v>1.5</v>
      </c>
      <c r="J36" s="71">
        <v>0</v>
      </c>
      <c r="K36" s="70">
        <v>10</v>
      </c>
      <c r="L36" s="70">
        <v>-10</v>
      </c>
      <c r="M36" s="69">
        <v>0</v>
      </c>
      <c r="O36" s="68" t="s">
        <v>178</v>
      </c>
      <c r="P36" s="69">
        <v>1.5</v>
      </c>
      <c r="Q36" s="71">
        <v>0</v>
      </c>
      <c r="R36" s="70">
        <v>10</v>
      </c>
      <c r="S36" s="70">
        <v>-10</v>
      </c>
      <c r="T36" s="69">
        <v>0</v>
      </c>
      <c r="V36" s="68" t="s">
        <v>178</v>
      </c>
      <c r="W36" s="69">
        <v>1.5</v>
      </c>
      <c r="X36" s="71">
        <v>0</v>
      </c>
      <c r="Y36" s="70">
        <v>10</v>
      </c>
      <c r="Z36" s="70">
        <v>-10</v>
      </c>
      <c r="AA36" s="69">
        <v>0</v>
      </c>
    </row>
    <row r="37" spans="1:27" x14ac:dyDescent="0.3">
      <c r="A37" s="65" t="s">
        <v>179</v>
      </c>
      <c r="B37" s="65"/>
      <c r="C37" s="65"/>
      <c r="D37" s="65"/>
      <c r="E37" s="65"/>
      <c r="F37" s="65"/>
      <c r="H37" s="65" t="s">
        <v>179</v>
      </c>
      <c r="I37" s="65"/>
      <c r="J37" s="74"/>
      <c r="K37" s="65"/>
      <c r="L37" s="65"/>
      <c r="M37" s="65"/>
      <c r="O37" s="65" t="s">
        <v>179</v>
      </c>
      <c r="P37" s="65"/>
      <c r="Q37" s="65"/>
      <c r="R37" s="65"/>
      <c r="S37" s="65"/>
      <c r="T37" s="65"/>
      <c r="V37" s="65" t="s">
        <v>179</v>
      </c>
      <c r="W37" s="65"/>
      <c r="X37" s="74"/>
      <c r="Y37" s="65"/>
      <c r="Z37" s="65"/>
      <c r="AA37" s="65"/>
    </row>
    <row r="38" spans="1:27" x14ac:dyDescent="0.3">
      <c r="A38" s="68" t="s">
        <v>134</v>
      </c>
      <c r="B38" s="69"/>
      <c r="C38" s="70">
        <v>1.8</v>
      </c>
      <c r="D38" s="71">
        <v>1</v>
      </c>
      <c r="E38" s="70">
        <v>0.8</v>
      </c>
      <c r="F38" s="69">
        <v>180</v>
      </c>
      <c r="H38" s="68" t="s">
        <v>134</v>
      </c>
      <c r="I38" s="69"/>
      <c r="J38" s="71">
        <v>1</v>
      </c>
      <c r="K38" s="71">
        <v>1</v>
      </c>
      <c r="L38" s="70">
        <v>0</v>
      </c>
      <c r="M38" s="69">
        <v>100</v>
      </c>
      <c r="O38" s="68" t="s">
        <v>134</v>
      </c>
      <c r="P38" s="69"/>
      <c r="Q38" s="71">
        <v>0</v>
      </c>
      <c r="R38" s="71">
        <v>1</v>
      </c>
      <c r="S38" s="70">
        <v>-1</v>
      </c>
      <c r="T38" s="69">
        <v>0</v>
      </c>
      <c r="V38" s="68" t="s">
        <v>134</v>
      </c>
      <c r="W38" s="69"/>
      <c r="X38" s="71">
        <v>0.8</v>
      </c>
      <c r="Y38" s="71">
        <v>1</v>
      </c>
      <c r="Z38" s="70">
        <v>-0.19999999999999996</v>
      </c>
      <c r="AA38" s="69">
        <v>80</v>
      </c>
    </row>
    <row r="39" spans="1:27" x14ac:dyDescent="0.3">
      <c r="A39" s="68" t="s">
        <v>127</v>
      </c>
      <c r="B39" s="69"/>
      <c r="C39" s="70">
        <v>0</v>
      </c>
      <c r="D39" s="71">
        <v>3</v>
      </c>
      <c r="E39" s="70">
        <v>-3</v>
      </c>
      <c r="F39" s="69">
        <v>0</v>
      </c>
      <c r="H39" s="68" t="s">
        <v>127</v>
      </c>
      <c r="I39" s="69"/>
      <c r="J39" s="71">
        <v>0</v>
      </c>
      <c r="K39" s="71">
        <v>3</v>
      </c>
      <c r="L39" s="70">
        <v>-3</v>
      </c>
      <c r="M39" s="69">
        <v>0</v>
      </c>
      <c r="O39" s="68" t="s">
        <v>127</v>
      </c>
      <c r="P39" s="69"/>
      <c r="Q39" s="71">
        <v>0</v>
      </c>
      <c r="R39" s="71">
        <v>3</v>
      </c>
      <c r="S39" s="70">
        <v>-3</v>
      </c>
      <c r="T39" s="69">
        <v>0</v>
      </c>
      <c r="V39" s="68" t="s">
        <v>127</v>
      </c>
      <c r="W39" s="69"/>
      <c r="X39" s="71">
        <v>0</v>
      </c>
      <c r="Y39" s="71">
        <v>3</v>
      </c>
      <c r="Z39" s="70">
        <v>-3</v>
      </c>
      <c r="AA39" s="69">
        <v>0</v>
      </c>
    </row>
    <row r="40" spans="1:27" x14ac:dyDescent="0.3">
      <c r="A40" s="68" t="s">
        <v>147</v>
      </c>
      <c r="B40" s="69"/>
      <c r="C40" s="70">
        <v>1</v>
      </c>
      <c r="D40" s="71">
        <v>0.2</v>
      </c>
      <c r="E40" s="70">
        <v>0.8</v>
      </c>
      <c r="F40" s="69">
        <v>500</v>
      </c>
      <c r="H40" s="68" t="s">
        <v>147</v>
      </c>
      <c r="I40" s="69"/>
      <c r="J40" s="71">
        <v>0</v>
      </c>
      <c r="K40" s="71">
        <v>0.2</v>
      </c>
      <c r="L40" s="70">
        <v>-0.2</v>
      </c>
      <c r="M40" s="69">
        <v>0</v>
      </c>
      <c r="O40" s="68" t="s">
        <v>147</v>
      </c>
      <c r="P40" s="69"/>
      <c r="Q40" s="71">
        <v>0</v>
      </c>
      <c r="R40" s="71">
        <v>0.2</v>
      </c>
      <c r="S40" s="70">
        <v>-0.2</v>
      </c>
      <c r="T40" s="69">
        <v>0</v>
      </c>
      <c r="V40" s="68" t="s">
        <v>147</v>
      </c>
      <c r="W40" s="69"/>
      <c r="X40" s="71">
        <v>1</v>
      </c>
      <c r="Y40" s="71">
        <v>0.2</v>
      </c>
      <c r="Z40" s="70">
        <v>0.8</v>
      </c>
      <c r="AA40" s="69">
        <v>500</v>
      </c>
    </row>
    <row r="41" spans="1:27" x14ac:dyDescent="0.3">
      <c r="A41" s="68" t="s">
        <v>180</v>
      </c>
      <c r="B41" s="69"/>
      <c r="C41" s="70">
        <v>2.27</v>
      </c>
      <c r="D41" s="71">
        <v>3</v>
      </c>
      <c r="E41" s="70">
        <v>-0.73</v>
      </c>
      <c r="F41" s="69">
        <v>75.666666666666671</v>
      </c>
      <c r="H41" s="68" t="s">
        <v>180</v>
      </c>
      <c r="I41" s="69"/>
      <c r="J41" s="71">
        <v>0.54</v>
      </c>
      <c r="K41" s="71">
        <v>3</v>
      </c>
      <c r="L41" s="70">
        <v>-2.46</v>
      </c>
      <c r="M41" s="69">
        <v>18</v>
      </c>
      <c r="O41" s="68" t="s">
        <v>180</v>
      </c>
      <c r="P41" s="69"/>
      <c r="Q41" s="71">
        <v>1.4300000000000002</v>
      </c>
      <c r="R41" s="71">
        <v>3</v>
      </c>
      <c r="S41" s="70">
        <v>-1.5699999999999998</v>
      </c>
      <c r="T41" s="69">
        <v>47.666666666666679</v>
      </c>
      <c r="V41" s="68" t="s">
        <v>180</v>
      </c>
      <c r="W41" s="69"/>
      <c r="X41" s="71">
        <v>0.3</v>
      </c>
      <c r="Y41" s="71">
        <v>3</v>
      </c>
      <c r="Z41" s="70">
        <v>-2.7</v>
      </c>
      <c r="AA41" s="69">
        <v>10</v>
      </c>
    </row>
    <row r="42" spans="1:27" x14ac:dyDescent="0.3">
      <c r="A42" s="68" t="s">
        <v>143</v>
      </c>
      <c r="B42" s="69"/>
      <c r="C42" s="70">
        <v>0</v>
      </c>
      <c r="D42" s="71">
        <v>3</v>
      </c>
      <c r="E42" s="70">
        <v>-3</v>
      </c>
      <c r="F42" s="69">
        <v>0</v>
      </c>
      <c r="H42" s="68" t="s">
        <v>143</v>
      </c>
      <c r="I42" s="69"/>
      <c r="J42" s="71">
        <v>0</v>
      </c>
      <c r="K42" s="71">
        <v>3</v>
      </c>
      <c r="L42" s="70">
        <v>-3</v>
      </c>
      <c r="M42" s="69">
        <v>0</v>
      </c>
      <c r="O42" s="68" t="s">
        <v>143</v>
      </c>
      <c r="P42" s="69"/>
      <c r="Q42" s="71">
        <v>0</v>
      </c>
      <c r="R42" s="71">
        <v>3</v>
      </c>
      <c r="S42" s="70">
        <v>-3</v>
      </c>
      <c r="T42" s="69">
        <v>0</v>
      </c>
      <c r="V42" s="68" t="s">
        <v>143</v>
      </c>
      <c r="W42" s="69"/>
      <c r="X42" s="71">
        <v>0</v>
      </c>
      <c r="Y42" s="71">
        <v>3</v>
      </c>
      <c r="Z42" s="70">
        <v>-3</v>
      </c>
      <c r="AA42" s="69">
        <v>0</v>
      </c>
    </row>
    <row r="43" spans="1:27" x14ac:dyDescent="0.3">
      <c r="A43" s="68" t="s">
        <v>181</v>
      </c>
      <c r="B43" s="69"/>
      <c r="C43" s="70">
        <v>0.04</v>
      </c>
      <c r="D43" s="71">
        <v>2</v>
      </c>
      <c r="E43" s="70">
        <v>-1.96</v>
      </c>
      <c r="F43" s="69">
        <v>2</v>
      </c>
      <c r="H43" s="68" t="s">
        <v>181</v>
      </c>
      <c r="I43" s="69"/>
      <c r="J43" s="71">
        <v>0</v>
      </c>
      <c r="K43" s="71">
        <v>2</v>
      </c>
      <c r="L43" s="70">
        <v>-2</v>
      </c>
      <c r="M43" s="69">
        <v>0</v>
      </c>
      <c r="O43" s="68" t="s">
        <v>181</v>
      </c>
      <c r="P43" s="69"/>
      <c r="Q43" s="71">
        <v>0.04</v>
      </c>
      <c r="R43" s="71">
        <v>2</v>
      </c>
      <c r="S43" s="70">
        <v>-1.96</v>
      </c>
      <c r="T43" s="69">
        <v>2</v>
      </c>
      <c r="V43" s="68" t="s">
        <v>181</v>
      </c>
      <c r="W43" s="69"/>
      <c r="X43" s="71">
        <v>0</v>
      </c>
      <c r="Y43" s="71">
        <v>2</v>
      </c>
      <c r="Z43" s="70">
        <v>-2</v>
      </c>
      <c r="AA43" s="69">
        <v>0</v>
      </c>
    </row>
    <row r="48" spans="1:27" x14ac:dyDescent="0.3">
      <c r="I48" s="75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4" firstPageNumber="0" orientation="landscape" horizontalDpi="300" verticalDpi="300" r:id="rId1"/>
  <colBreaks count="1" manualBreakCount="1">
    <brk id="13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MK13"/>
  <sheetViews>
    <sheetView view="pageBreakPreview" zoomScale="60" zoomScaleNormal="100" workbookViewId="0">
      <selection activeCell="J9" sqref="J9"/>
    </sheetView>
  </sheetViews>
  <sheetFormatPr defaultRowHeight="15" x14ac:dyDescent="0.25"/>
  <cols>
    <col min="1" max="1" width="3" style="14" customWidth="1"/>
    <col min="2" max="2" width="45.7109375" style="14" customWidth="1"/>
    <col min="3" max="3" width="10.28515625" style="14" customWidth="1"/>
    <col min="4" max="4" width="9.85546875" style="14" customWidth="1"/>
    <col min="5" max="5" width="9.7109375" style="14" customWidth="1"/>
    <col min="6" max="6" width="17.42578125" style="14" customWidth="1"/>
    <col min="7" max="7" width="49.42578125" style="14" customWidth="1"/>
    <col min="8" max="1025" width="9.140625" style="14" customWidth="1"/>
  </cols>
  <sheetData>
    <row r="2" spans="2:8" ht="42" customHeight="1" x14ac:dyDescent="0.25">
      <c r="B2" s="260" t="s">
        <v>696</v>
      </c>
      <c r="C2" s="260"/>
      <c r="D2" s="260"/>
      <c r="E2" s="260"/>
      <c r="F2" s="260"/>
      <c r="G2" s="260"/>
    </row>
    <row r="3" spans="2:8" ht="15.75" x14ac:dyDescent="0.25">
      <c r="B3" s="261" t="s">
        <v>87</v>
      </c>
      <c r="C3" s="261"/>
      <c r="D3" s="261"/>
      <c r="E3" s="261"/>
      <c r="F3" s="261"/>
      <c r="H3" s="15"/>
    </row>
    <row r="4" spans="2:8" ht="28.5" x14ac:dyDescent="0.25">
      <c r="B4" s="16" t="s">
        <v>88</v>
      </c>
      <c r="C4" s="16" t="s">
        <v>89</v>
      </c>
      <c r="D4" s="16" t="s">
        <v>90</v>
      </c>
      <c r="E4" s="16" t="s">
        <v>91</v>
      </c>
      <c r="F4" s="17" t="s">
        <v>92</v>
      </c>
      <c r="G4" s="16" t="s">
        <v>93</v>
      </c>
    </row>
    <row r="5" spans="2:8" ht="45" x14ac:dyDescent="0.25">
      <c r="B5" s="18" t="s">
        <v>94</v>
      </c>
      <c r="C5" s="19">
        <v>77</v>
      </c>
      <c r="D5" s="19">
        <v>79</v>
      </c>
      <c r="E5" s="19">
        <v>335</v>
      </c>
      <c r="F5" s="19">
        <v>2350</v>
      </c>
      <c r="G5" s="259" t="s">
        <v>95</v>
      </c>
    </row>
    <row r="6" spans="2:8" ht="45" x14ac:dyDescent="0.25">
      <c r="B6" s="18" t="s">
        <v>96</v>
      </c>
      <c r="C6" s="20">
        <f>C5*4/F5</f>
        <v>0.13106382978723405</v>
      </c>
      <c r="D6" s="20">
        <f>D5*9/F5</f>
        <v>0.30255319148936172</v>
      </c>
      <c r="E6" s="20">
        <f>E5*4/F5</f>
        <v>0.57021276595744685</v>
      </c>
      <c r="F6" s="21">
        <f>SUM(C6:E6)</f>
        <v>1.0038297872340425</v>
      </c>
      <c r="G6" s="259"/>
    </row>
    <row r="7" spans="2:8" ht="45" x14ac:dyDescent="0.25">
      <c r="B7" s="22" t="s">
        <v>97</v>
      </c>
      <c r="C7" s="23">
        <v>63</v>
      </c>
      <c r="D7" s="23">
        <v>70</v>
      </c>
      <c r="E7" s="23">
        <v>305</v>
      </c>
      <c r="F7" s="23">
        <v>2100</v>
      </c>
      <c r="G7" s="259" t="s">
        <v>98</v>
      </c>
    </row>
    <row r="8" spans="2:8" ht="45" x14ac:dyDescent="0.25">
      <c r="B8" s="22" t="s">
        <v>99</v>
      </c>
      <c r="C8" s="24">
        <f>C7*4/F7</f>
        <v>0.12</v>
      </c>
      <c r="D8" s="24">
        <f>D7*9/F7</f>
        <v>0.3</v>
      </c>
      <c r="E8" s="24">
        <f>E7*4/F7</f>
        <v>0.580952380952381</v>
      </c>
      <c r="F8" s="25">
        <f>SUM(C8:E8)</f>
        <v>1.000952380952381</v>
      </c>
      <c r="G8" s="259"/>
    </row>
    <row r="9" spans="2:8" ht="45" x14ac:dyDescent="0.25">
      <c r="B9" s="22" t="s">
        <v>100</v>
      </c>
      <c r="C9" s="24" t="s">
        <v>101</v>
      </c>
      <c r="D9" s="24" t="s">
        <v>102</v>
      </c>
      <c r="E9" s="24" t="s">
        <v>103</v>
      </c>
      <c r="F9" s="25"/>
      <c r="G9" s="259"/>
    </row>
    <row r="10" spans="2:8" ht="60" x14ac:dyDescent="0.25">
      <c r="B10" s="26" t="s">
        <v>104</v>
      </c>
      <c r="C10" s="27">
        <v>75</v>
      </c>
      <c r="D10" s="27">
        <v>90</v>
      </c>
      <c r="E10" s="27">
        <v>300</v>
      </c>
      <c r="F10" s="27">
        <v>2310</v>
      </c>
      <c r="G10" s="259" t="s">
        <v>105</v>
      </c>
    </row>
    <row r="11" spans="2:8" ht="45" x14ac:dyDescent="0.25">
      <c r="B11" s="26" t="s">
        <v>106</v>
      </c>
      <c r="C11" s="28">
        <f>C10*4/F10</f>
        <v>0.12987012987012986</v>
      </c>
      <c r="D11" s="28">
        <f>D10*9/F10</f>
        <v>0.35064935064935066</v>
      </c>
      <c r="E11" s="28">
        <f>E10*4/F10</f>
        <v>0.51948051948051943</v>
      </c>
      <c r="F11" s="28">
        <f>SUM(C11:E11)</f>
        <v>1</v>
      </c>
      <c r="G11" s="259"/>
    </row>
    <row r="12" spans="2:8" ht="75" x14ac:dyDescent="0.25">
      <c r="B12" s="29" t="s">
        <v>107</v>
      </c>
      <c r="C12" s="30">
        <v>99</v>
      </c>
      <c r="D12" s="30">
        <v>101</v>
      </c>
      <c r="E12" s="30">
        <v>320</v>
      </c>
      <c r="F12" s="30">
        <f>C12*4+D12*9+E12*4</f>
        <v>2585</v>
      </c>
      <c r="G12" s="259" t="s">
        <v>454</v>
      </c>
    </row>
    <row r="13" spans="2:8" ht="60" x14ac:dyDescent="0.25">
      <c r="B13" s="29" t="s">
        <v>109</v>
      </c>
      <c r="C13" s="31">
        <f>C12*4/F12</f>
        <v>0.15319148936170213</v>
      </c>
      <c r="D13" s="31">
        <f>D12*9/F12</f>
        <v>0.35164410058027079</v>
      </c>
      <c r="E13" s="31">
        <f>E12*4/F12</f>
        <v>0.49516441005802708</v>
      </c>
      <c r="F13" s="31">
        <f>SUM(C13:E13)</f>
        <v>1</v>
      </c>
      <c r="G13" s="259"/>
    </row>
  </sheetData>
  <mergeCells count="6">
    <mergeCell ref="G12:G13"/>
    <mergeCell ref="B2:G2"/>
    <mergeCell ref="B3:F3"/>
    <mergeCell ref="G5:G6"/>
    <mergeCell ref="G7:G9"/>
    <mergeCell ref="G10:G11"/>
  </mergeCells>
  <pageMargins left="0.7" right="0.7" top="0.75" bottom="0.75" header="0.3" footer="0.3"/>
  <pageSetup paperSize="9" scale="88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MJ13"/>
  <sheetViews>
    <sheetView view="pageBreakPreview" zoomScale="60" zoomScaleNormal="100" workbookViewId="0">
      <selection activeCell="B2" sqref="B2:G2"/>
    </sheetView>
  </sheetViews>
  <sheetFormatPr defaultRowHeight="15" x14ac:dyDescent="0.25"/>
  <cols>
    <col min="1" max="1" width="3" style="14" customWidth="1"/>
    <col min="2" max="2" width="52.85546875" style="14" customWidth="1"/>
    <col min="3" max="3" width="9.140625" style="14" customWidth="1"/>
    <col min="4" max="4" width="9.85546875" style="14" customWidth="1"/>
    <col min="5" max="5" width="9.7109375" style="14" customWidth="1"/>
    <col min="6" max="6" width="17.42578125" style="14" customWidth="1"/>
    <col min="7" max="7" width="37.42578125" style="14" customWidth="1"/>
    <col min="8" max="1024" width="9.140625" style="14" customWidth="1"/>
  </cols>
  <sheetData>
    <row r="2" spans="2:7" ht="42.6" customHeight="1" x14ac:dyDescent="0.25">
      <c r="B2" s="260" t="s">
        <v>695</v>
      </c>
      <c r="C2" s="260"/>
      <c r="D2" s="260"/>
      <c r="E2" s="260"/>
      <c r="F2" s="260"/>
      <c r="G2" s="260"/>
    </row>
    <row r="3" spans="2:7" x14ac:dyDescent="0.25">
      <c r="B3" s="262" t="s">
        <v>110</v>
      </c>
      <c r="C3" s="262"/>
      <c r="D3" s="262"/>
      <c r="E3" s="262"/>
      <c r="F3" s="262"/>
      <c r="G3" s="262"/>
    </row>
    <row r="4" spans="2:7" ht="29.25" thickBot="1" x14ac:dyDescent="0.3">
      <c r="B4" s="32" t="s">
        <v>88</v>
      </c>
      <c r="C4" s="32" t="s">
        <v>89</v>
      </c>
      <c r="D4" s="32" t="s">
        <v>90</v>
      </c>
      <c r="E4" s="32" t="s">
        <v>91</v>
      </c>
      <c r="F4" s="33" t="s">
        <v>92</v>
      </c>
      <c r="G4" s="16" t="s">
        <v>93</v>
      </c>
    </row>
    <row r="5" spans="2:7" ht="30" x14ac:dyDescent="0.25">
      <c r="B5" s="34" t="s">
        <v>94</v>
      </c>
      <c r="C5" s="35">
        <v>77</v>
      </c>
      <c r="D5" s="35">
        <v>79</v>
      </c>
      <c r="E5" s="35">
        <v>335</v>
      </c>
      <c r="F5" s="36">
        <v>2350</v>
      </c>
      <c r="G5" s="259" t="s">
        <v>95</v>
      </c>
    </row>
    <row r="6" spans="2:7" ht="45.75" thickBot="1" x14ac:dyDescent="0.3">
      <c r="B6" s="37" t="s">
        <v>96</v>
      </c>
      <c r="C6" s="38">
        <f>C5*4/F5</f>
        <v>0.13106382978723405</v>
      </c>
      <c r="D6" s="38">
        <f>D5*9/F5</f>
        <v>0.30255319148936172</v>
      </c>
      <c r="E6" s="38">
        <f>E5*4/F5</f>
        <v>0.57021276595744685</v>
      </c>
      <c r="F6" s="39">
        <f>SUM(C6:E6)</f>
        <v>1.0038297872340425</v>
      </c>
      <c r="G6" s="259"/>
    </row>
    <row r="7" spans="2:7" ht="30" x14ac:dyDescent="0.25">
      <c r="B7" s="40" t="s">
        <v>97</v>
      </c>
      <c r="C7" s="41">
        <v>63</v>
      </c>
      <c r="D7" s="41">
        <v>70</v>
      </c>
      <c r="E7" s="41">
        <v>305</v>
      </c>
      <c r="F7" s="42">
        <v>2100</v>
      </c>
      <c r="G7" s="259" t="s">
        <v>98</v>
      </c>
    </row>
    <row r="8" spans="2:7" ht="45.75" thickBot="1" x14ac:dyDescent="0.3">
      <c r="B8" s="43" t="s">
        <v>99</v>
      </c>
      <c r="C8" s="44">
        <f>C7*4/F7</f>
        <v>0.12</v>
      </c>
      <c r="D8" s="44">
        <f>D7*9/F7</f>
        <v>0.3</v>
      </c>
      <c r="E8" s="44">
        <f>E7*4/F7</f>
        <v>0.580952380952381</v>
      </c>
      <c r="F8" s="45">
        <f>SUM(C8:E8)</f>
        <v>1.000952380952381</v>
      </c>
      <c r="G8" s="259"/>
    </row>
    <row r="9" spans="2:7" ht="45.75" thickBot="1" x14ac:dyDescent="0.3">
      <c r="B9" s="46" t="s">
        <v>100</v>
      </c>
      <c r="C9" s="44" t="s">
        <v>101</v>
      </c>
      <c r="D9" s="44" t="s">
        <v>102</v>
      </c>
      <c r="E9" s="44" t="s">
        <v>103</v>
      </c>
      <c r="F9" s="47"/>
      <c r="G9" s="259"/>
    </row>
    <row r="10" spans="2:7" ht="45" x14ac:dyDescent="0.25">
      <c r="B10" s="48" t="s">
        <v>111</v>
      </c>
      <c r="C10" s="49">
        <v>66</v>
      </c>
      <c r="D10" s="49">
        <v>74</v>
      </c>
      <c r="E10" s="49">
        <v>319</v>
      </c>
      <c r="F10" s="50">
        <v>2206</v>
      </c>
      <c r="G10" s="259" t="s">
        <v>105</v>
      </c>
    </row>
    <row r="11" spans="2:7" ht="45.75" thickBot="1" x14ac:dyDescent="0.3">
      <c r="B11" s="51" t="s">
        <v>106</v>
      </c>
      <c r="C11" s="52">
        <f>C10*4/F10</f>
        <v>0.11967361740707162</v>
      </c>
      <c r="D11" s="52">
        <f>D10*9/F10</f>
        <v>0.30190389845874888</v>
      </c>
      <c r="E11" s="52">
        <f>E10*4/F10</f>
        <v>0.57842248413417952</v>
      </c>
      <c r="F11" s="53">
        <f>SUM(C11:E11)</f>
        <v>1</v>
      </c>
      <c r="G11" s="259"/>
    </row>
    <row r="12" spans="2:7" ht="60.75" thickBot="1" x14ac:dyDescent="0.3">
      <c r="B12" s="54" t="s">
        <v>107</v>
      </c>
      <c r="C12" s="55">
        <v>80</v>
      </c>
      <c r="D12" s="55">
        <v>82</v>
      </c>
      <c r="E12" s="55">
        <v>350</v>
      </c>
      <c r="F12" s="56">
        <v>2468</v>
      </c>
      <c r="G12" s="259" t="s">
        <v>108</v>
      </c>
    </row>
    <row r="13" spans="2:7" ht="45.75" thickBot="1" x14ac:dyDescent="0.3">
      <c r="B13" s="57" t="s">
        <v>109</v>
      </c>
      <c r="C13" s="58">
        <f>C12*4/F12</f>
        <v>0.12965964343598055</v>
      </c>
      <c r="D13" s="58">
        <f>D12*9/F12</f>
        <v>0.29902755267423015</v>
      </c>
      <c r="E13" s="58">
        <f>E12*4/F12</f>
        <v>0.5672609400324149</v>
      </c>
      <c r="F13" s="59">
        <f>SUM(C13:E13)</f>
        <v>0.99594813614262556</v>
      </c>
      <c r="G13" s="259"/>
    </row>
  </sheetData>
  <mergeCells count="6">
    <mergeCell ref="G12:G13"/>
    <mergeCell ref="B2:G2"/>
    <mergeCell ref="B3:G3"/>
    <mergeCell ref="G5:G6"/>
    <mergeCell ref="G7:G9"/>
    <mergeCell ref="G10:G11"/>
  </mergeCells>
  <pageMargins left="0.7" right="0.7" top="0.75" bottom="0.75" header="0.3" footer="0.3"/>
  <pageSetup paperSize="9" scale="9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Структура в сравнении</vt:lpstr>
      <vt:lpstr>Меню</vt:lpstr>
      <vt:lpstr>Показатели ХЭХ</vt:lpstr>
      <vt:lpstr>ПВ и ЭЦ</vt:lpstr>
      <vt:lpstr>Себестоимость блюд Росстат</vt:lpstr>
      <vt:lpstr>Себестоимость рациона Росстат</vt:lpstr>
      <vt:lpstr>Выполнение норм</vt:lpstr>
      <vt:lpstr>Обоснование ХЭХ зима</vt:lpstr>
      <vt:lpstr>Обоснование ХЭХ лето</vt:lpstr>
      <vt:lpstr>'Выполнение норм'!Область_печати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yudina</cp:lastModifiedBy>
  <cp:lastPrinted>2022-07-03T22:22:26Z</cp:lastPrinted>
  <dcterms:created xsi:type="dcterms:W3CDTF">2022-06-12T21:17:01Z</dcterms:created>
  <dcterms:modified xsi:type="dcterms:W3CDTF">2023-09-04T07:39:45Z</dcterms:modified>
</cp:coreProperties>
</file>